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08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Лист1!$A$9:$L$160</definedName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D160" i="1" l="1"/>
  <c r="D159" i="1"/>
  <c r="G155" i="1" l="1"/>
  <c r="H155" i="1"/>
  <c r="G157" i="1"/>
  <c r="H157" i="1"/>
  <c r="G160" i="1"/>
  <c r="H160" i="1"/>
  <c r="G158" i="1"/>
  <c r="H158" i="1"/>
  <c r="E160" i="1" l="1"/>
  <c r="E159" i="1"/>
  <c r="E98" i="1"/>
  <c r="D98" i="1"/>
  <c r="D105" i="1"/>
  <c r="E105" i="1"/>
</calcChain>
</file>

<file path=xl/sharedStrings.xml><?xml version="1.0" encoding="utf-8"?>
<sst xmlns="http://schemas.openxmlformats.org/spreadsheetml/2006/main" count="316" uniqueCount="300">
  <si>
    <t>Наименования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</si>
  <si>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</si>
  <si>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</si>
  <si>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ЦСР</t>
  </si>
  <si>
    <t>0100000000</t>
  </si>
  <si>
    <t>0150000000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</si>
  <si>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</si>
  <si>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</si>
  <si>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Муниципальная программа "Культура и туризм"</t>
  </si>
  <si>
    <t>Подпрограмма "Развитие библиотечного дела"</t>
  </si>
  <si>
    <t>0200000000</t>
  </si>
  <si>
    <t>0230000000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</si>
  <si>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</si>
  <si>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</si>
  <si>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</si>
  <si>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</si>
  <si>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</si>
  <si>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</si>
  <si>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</si>
  <si>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</si>
  <si>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</si>
  <si>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</si>
  <si>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Подпрограмма "Развитие образования в сфере культуры"</t>
  </si>
  <si>
    <t>02407S0370</t>
  </si>
  <si>
    <t>0260000000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</si>
  <si>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</si>
  <si>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</si>
  <si>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</si>
  <si>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02605S0370</t>
  </si>
  <si>
    <t>02605S0560</t>
  </si>
  <si>
    <t>Муниципальная программа "Образование"</t>
  </si>
  <si>
    <t>Подпрограмма "Общее образование"</t>
  </si>
  <si>
    <t>0300000000</t>
  </si>
  <si>
    <t>0310000000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</si>
  <si>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</si>
  <si>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</si>
  <si>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</si>
  <si>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</si>
  <si>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</si>
  <si>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</si>
  <si>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</si>
  <si>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</si>
  <si>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</si>
  <si>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</si>
  <si>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</si>
  <si>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</si>
  <si>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Выплата пособий и доплат педагогическим работникам муниципальных дошкольных и общеобразовательных организаций - молодым специалистам</t>
  </si>
  <si>
    <t>0310163180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</si>
  <si>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</si>
  <si>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</si>
  <si>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</si>
  <si>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</si>
  <si>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</si>
  <si>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</si>
  <si>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03101S1090</t>
  </si>
  <si>
    <t>03102S2880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</si>
  <si>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</si>
  <si>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</si>
  <si>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</si>
  <si>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</si>
  <si>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</si>
  <si>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проект "Педагоги и наставники")</t>
  </si>
  <si>
    <t>031Ю651790</t>
  </si>
  <si>
    <t>Подпрограмма "Дополнительное образование, воспитание и психолого-социальное сопровождение детей"</t>
  </si>
  <si>
    <t>0320000000</t>
  </si>
  <si>
    <t>03202S0370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</si>
  <si>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</si>
  <si>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</si>
  <si>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</si>
  <si>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</si>
  <si>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</si>
  <si>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</si>
  <si>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Обеспечивающая подпрограмма</t>
  </si>
  <si>
    <t>0340000000</t>
  </si>
  <si>
    <t>Обеспечение деятельности органов местного самоуправления</t>
  </si>
  <si>
    <t>0340100130</t>
  </si>
  <si>
    <t>Мероприятия в сфере образования</t>
  </si>
  <si>
    <t>0340100950</t>
  </si>
  <si>
    <t>Муниципальная программа "Социальная защита населения"</t>
  </si>
  <si>
    <t>Подпрограмма "Социальная поддержка граждан"</t>
  </si>
  <si>
    <t>0400000000</t>
  </si>
  <si>
    <t>0410000000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</si>
  <si>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</si>
  <si>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</si>
  <si>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Подпрограмма " Развитие системы отдыха и оздоровления детей"</t>
  </si>
  <si>
    <t>0420000000</t>
  </si>
  <si>
    <t>0450000000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</si>
  <si>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</si>
  <si>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</si>
  <si>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Муниципальная программа "Спорт"</t>
  </si>
  <si>
    <t>Подпрограмма "Развитие физической культуры и спорта"</t>
  </si>
  <si>
    <t>0500000000</t>
  </si>
  <si>
    <t>0510000000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</si>
  <si>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</si>
  <si>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</si>
  <si>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Подготовка основания, приобретение и установка плоскостных спортивных сооружений</t>
  </si>
  <si>
    <t>05102S2610</t>
  </si>
  <si>
    <t>Подпрограмма "Подготовка спортивного резерва"</t>
  </si>
  <si>
    <t>0520000000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</si>
  <si>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</si>
  <si>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</si>
  <si>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05202S0810</t>
  </si>
  <si>
    <t>05204S0370</t>
  </si>
  <si>
    <t>0520106150</t>
  </si>
  <si>
    <t>Муниципальная программа "Экология и окружающая среда"</t>
  </si>
  <si>
    <t>Подпрограмма "Охрана окружающей среды"</t>
  </si>
  <si>
    <t>0700000000</t>
  </si>
  <si>
    <t>0710000000</t>
  </si>
  <si>
    <t>Организация и проведение экологических мероприятий</t>
  </si>
  <si>
    <t>0710301430</t>
  </si>
  <si>
    <t>Муниципальная программа "Безопасность и обеспечение безопасности жизнедеятельности населения"</t>
  </si>
  <si>
    <t>Подпрограмма "Профилактика преступлений и иных правонарушений"</t>
  </si>
  <si>
    <t>0800000000</t>
  </si>
  <si>
    <t>0810000000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</si>
  <si>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</si>
  <si>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</si>
  <si>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Осуществление мероприятий в сфере профилактики правонарушений</t>
  </si>
  <si>
    <t>0810400900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</si>
  <si>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</si>
  <si>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</si>
  <si>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</si>
  <si>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</si>
  <si>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</si>
  <si>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</si>
  <si>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</si>
  <si>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</si>
  <si>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</si>
  <si>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</si>
  <si>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"Обеспечение мероприятий по защите населения и территорий от чрезвычайных ситуаций"</t>
  </si>
  <si>
    <t>0820000000</t>
  </si>
  <si>
    <t>Содержание и развитие Системы-112</t>
  </si>
  <si>
    <t>0820101850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</si>
  <si>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</si>
  <si>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</si>
  <si>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</si>
  <si>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</si>
  <si>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Организация и осуществление мероприятий по территориальной обороне и гражданской обороне</t>
  </si>
  <si>
    <t>0830300670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</si>
  <si>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</si>
  <si>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</si>
  <si>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</si>
  <si>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</si>
  <si>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</si>
  <si>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Содержание и развитие муниципальных экстренных оперативных служб</t>
  </si>
  <si>
    <t>0860101020</t>
  </si>
  <si>
    <t>Муниципальная программа "Жилище"</t>
  </si>
  <si>
    <t>Подпрограмма "Обеспечение жильем молодых семей"</t>
  </si>
  <si>
    <t>0900000000</t>
  </si>
  <si>
    <t>0920000000</t>
  </si>
  <si>
    <t>Реализация мероприятий по обеспечению жильем молодых семей за счет средств местного бюджета</t>
  </si>
  <si>
    <t>0920174970</t>
  </si>
  <si>
    <t>Муниципальная программа «Развитие инженерной инфраструктуры, энергоэффективности и отрасли обращения с отходами»</t>
  </si>
  <si>
    <t>Подпрограмма "Чистая вода"</t>
  </si>
  <si>
    <t>1000000000</t>
  </si>
  <si>
    <t>1010000000</t>
  </si>
  <si>
    <t>Строительство и реконструкция (модернизация) объектов питьевого водоснабжения за счет средств местного бюджета</t>
  </si>
  <si>
    <t>10102S0330</t>
  </si>
  <si>
    <t>Подпрограмма "Объекты теплоснабжения, инженерные коммуникации"</t>
  </si>
  <si>
    <t>1030000000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</si>
  <si>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</si>
  <si>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</si>
  <si>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</si>
  <si>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</si>
  <si>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</si>
  <si>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</si>
  <si>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</si>
  <si>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</si>
  <si>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</si>
  <si>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Установка специализированного оборудования на территории муниципальных образований</t>
  </si>
  <si>
    <t>Реализация отдельных мероприятий муниципальных программ</t>
  </si>
  <si>
    <t>10801S1430</t>
  </si>
  <si>
    <t>Муниципальная программа "Управление имуществом и муниципальными финансами"</t>
  </si>
  <si>
    <t>Подпрограмма "Эффективное управление имущественным комплексом"</t>
  </si>
  <si>
    <t>1200000000</t>
  </si>
  <si>
    <t>1210000000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</si>
  <si>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</si>
  <si>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</si>
  <si>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</si>
  <si>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</si>
  <si>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</si>
  <si>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</si>
  <si>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Подпрограмма "Управление муниципальным долгом"</t>
  </si>
  <si>
    <t>1230000000</t>
  </si>
  <si>
    <t>Обслуживание муниципального долга</t>
  </si>
  <si>
    <t>1230100800</t>
  </si>
  <si>
    <t>1250000000</t>
  </si>
  <si>
    <t>Обеспечение деятельности администрации</t>
  </si>
  <si>
    <t>1250100120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</si>
  <si>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</si>
  <si>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</si>
  <si>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</si>
  <si>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</si>
  <si>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</si>
  <si>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</si>
  <si>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</si>
  <si>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</si>
  <si>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</si>
  <si>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1300000000</t>
  </si>
  <si>
    <t>1310000000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</si>
  <si>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</si>
  <si>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</si>
  <si>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Подпрограмма "Эффективное местное самоуправление"</t>
  </si>
  <si>
    <t>1330000000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</si>
  <si>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</si>
  <si>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</si>
  <si>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Подпрограмма "Молодежь Подмосковья"</t>
  </si>
  <si>
    <t>1340000000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</si>
  <si>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</si>
  <si>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</si>
  <si>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</si>
  <si>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</si>
  <si>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</si>
  <si>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</si>
  <si>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Организация и проведение мероприятий (акций) для добровольцев (волонтеров)</t>
  </si>
  <si>
    <t>1350101520</t>
  </si>
  <si>
    <t>1360000000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</si>
  <si>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</si>
  <si>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</si>
  <si>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</si>
  <si>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</si>
  <si>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</si>
  <si>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</si>
  <si>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Муниципальная программа "Развитие и функционирование дорожно-транспортного комплекса"</t>
  </si>
  <si>
    <t>Подпрограмма "Пассажирский транспорт общего пользования"</t>
  </si>
  <si>
    <t>1400000000</t>
  </si>
  <si>
    <t>1410000000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</si>
  <si>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</si>
  <si>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</si>
  <si>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Подпрограмма "Дороги Подмосковья"</t>
  </si>
  <si>
    <t>1420000000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</si>
  <si>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</si>
  <si>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</si>
  <si>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</si>
  <si>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</si>
  <si>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Создание парковок (парковочных мест)</t>
  </si>
  <si>
    <t>142049Д180</t>
  </si>
  <si>
    <t>Подпрограмма "Безопасность дорожного движения"</t>
  </si>
  <si>
    <t>1430000000</t>
  </si>
  <si>
    <t>Мероприятия по обеспечению безопасности дорожного движения</t>
  </si>
  <si>
    <t>143019Д890</t>
  </si>
  <si>
    <t>Муниципальная программа "Цифровое муниципальное образование"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</si>
  <si>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</si>
  <si>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1500000000</t>
  </si>
  <si>
    <t>1510000000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</si>
  <si>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</si>
  <si>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</si>
  <si>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</si>
  <si>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</si>
  <si>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Развитие информационной инфраструктуры</t>
  </si>
  <si>
    <t>1520101150</t>
  </si>
  <si>
    <t>Информационная безопасность</t>
  </si>
  <si>
    <t>1520201160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</si>
  <si>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</si>
  <si>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1520502140</t>
  </si>
  <si>
    <t>1530000000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</si>
  <si>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</si>
  <si>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</si>
  <si>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Муниципальная программа "Формирование современной комфортной городской среды"</t>
  </si>
  <si>
    <t>Подпрограмма "Комфортная городская среда"</t>
  </si>
  <si>
    <t>1700000000</t>
  </si>
  <si>
    <t>1710000000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</si>
  <si>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</si>
  <si>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</si>
  <si>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 ( Федеральный проект "Формирование комфортной городской среды")</t>
  </si>
  <si>
    <t>171И455552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</si>
  <si>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</si>
  <si>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</si>
  <si>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</si>
  <si>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</si>
  <si>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Ремонт подъездов в многоквартирных домах</t>
  </si>
  <si>
    <t>1720302090</t>
  </si>
  <si>
    <t>Руководство и управление в сфере установленных функций органов местного самоуправления</t>
  </si>
  <si>
    <t>Председатель представительного органа местного самоуправления</t>
  </si>
  <si>
    <t>9500000000</t>
  </si>
  <si>
    <t>9500000010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</si>
  <si>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</si>
  <si>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</si>
  <si>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</si>
  <si>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</si>
  <si>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</si>
  <si>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</si>
  <si>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</si>
  <si>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</si>
  <si>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Оплата исполнительных листов, судебных издержек</t>
  </si>
  <si>
    <t>9900000080</t>
  </si>
  <si>
    <t>Реализация государственных (муниципальных) функций</t>
  </si>
  <si>
    <t>9900000100</t>
  </si>
  <si>
    <t>Итого по непрограммным расходам</t>
  </si>
  <si>
    <t>Итого по муниципальным программам</t>
  </si>
  <si>
    <t>Итого</t>
  </si>
  <si>
    <t>изменения (+ увелич./ - уменьш.)</t>
  </si>
  <si>
    <t>Информация об изменении расходов бюджета в рамках реализации муниципальных программ и непрограммных видов деятельности  на 2025 год и на плановый период 2026 и 2027 годов</t>
  </si>
  <si>
    <t>к пояснительной записке</t>
  </si>
  <si>
    <t>2025 год</t>
  </si>
  <si>
    <t>2026 год</t>
  </si>
  <si>
    <t>2027 год</t>
  </si>
  <si>
    <t xml:space="preserve"> (тыс. руб.)</t>
  </si>
  <si>
    <t xml:space="preserve">утверждено в бюджете </t>
  </si>
  <si>
    <t xml:space="preserve">предусмотрено в проекте 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</si>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</sst>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165" fontId="0" fillId="0" borderId="0" xfId="0" applyNumberFormat="1"/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7" fillId="2" borderId="4" xfId="0" applyNumberFormat="1" applyFont="1" applyFill="1" applyBorder="1" applyAlignment="1">
      <alignment horizontal="right" vertical="center"/>
    </xf>
    <xf numFmtId="164" fontId="7" fillId="2" borderId="5" xfId="0" applyNumberFormat="1" applyFont="1" applyFill="1" applyBorder="1" applyAlignment="1">
      <alignment horizontal="right" vertical="center"/>
    </xf>
    <xf numFmtId="164" fontId="7" fillId="3" borderId="2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7" fillId="4" borderId="2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right" vertical="center"/>
    </xf>
    <xf numFmtId="164" fontId="7" fillId="2" borderId="17" xfId="0" applyNumberFormat="1" applyFont="1" applyFill="1" applyBorder="1" applyAlignment="1">
      <alignment horizontal="right" vertical="center"/>
    </xf>
    <xf numFmtId="164" fontId="7" fillId="3" borderId="18" xfId="0" applyNumberFormat="1" applyFont="1" applyFill="1" applyBorder="1" applyAlignment="1">
      <alignment horizontal="right" vertical="center"/>
    </xf>
    <xf numFmtId="164" fontId="7" fillId="3" borderId="19" xfId="0" applyNumberFormat="1" applyFont="1" applyFill="1" applyBorder="1" applyAlignment="1">
      <alignment horizontal="right" vertical="center"/>
    </xf>
    <xf numFmtId="164" fontId="7" fillId="4" borderId="18" xfId="0" applyNumberFormat="1" applyFont="1" applyFill="1" applyBorder="1" applyAlignment="1">
      <alignment horizontal="right" vertical="center"/>
    </xf>
    <xf numFmtId="164" fontId="7" fillId="4" borderId="19" xfId="0" applyNumberFormat="1" applyFont="1" applyFill="1" applyBorder="1" applyAlignment="1">
      <alignment horizontal="right" vertical="center"/>
    </xf>
    <xf numFmtId="164" fontId="7" fillId="2" borderId="18" xfId="0" applyNumberFormat="1" applyFont="1" applyFill="1" applyBorder="1" applyAlignment="1">
      <alignment horizontal="right" vertical="center"/>
    </xf>
    <xf numFmtId="164" fontId="7" fillId="2" borderId="19" xfId="0" applyNumberFormat="1" applyFont="1" applyFill="1" applyBorder="1" applyAlignment="1">
      <alignment horizontal="right" vertical="center"/>
    </xf>
    <xf numFmtId="164" fontId="8" fillId="2" borderId="18" xfId="0" applyNumberFormat="1" applyFont="1" applyFill="1" applyBorder="1" applyAlignment="1">
      <alignment horizontal="right" vertical="center"/>
    </xf>
    <xf numFmtId="164" fontId="8" fillId="2" borderId="19" xfId="0" applyNumberFormat="1" applyFont="1" applyFill="1" applyBorder="1" applyAlignment="1">
      <alignment horizontal="right" vertical="center"/>
    </xf>
    <xf numFmtId="164" fontId="8" fillId="2" borderId="20" xfId="0" applyNumberFormat="1" applyFont="1" applyFill="1" applyBorder="1" applyAlignment="1">
      <alignment horizontal="right" vertical="center"/>
    </xf>
    <xf numFmtId="164" fontId="8" fillId="2" borderId="21" xfId="0" applyNumberFormat="1" applyFont="1" applyFill="1" applyBorder="1" applyAlignment="1">
      <alignment horizontal="right" vertical="center"/>
    </xf>
    <xf numFmtId="164" fontId="8" fillId="2" borderId="22" xfId="0" applyNumberFormat="1" applyFont="1" applyFill="1" applyBorder="1" applyAlignment="1">
      <alignment horizontal="right" vertical="center"/>
    </xf>
    <xf numFmtId="164" fontId="7" fillId="2" borderId="23" xfId="0" applyNumberFormat="1" applyFont="1" applyFill="1" applyBorder="1" applyAlignment="1">
      <alignment horizontal="right" vertical="center"/>
    </xf>
    <xf numFmtId="164" fontId="7" fillId="3" borderId="24" xfId="0" applyNumberFormat="1" applyFont="1" applyFill="1" applyBorder="1" applyAlignment="1">
      <alignment horizontal="right" vertical="center"/>
    </xf>
    <xf numFmtId="164" fontId="7" fillId="4" borderId="24" xfId="0" applyNumberFormat="1" applyFont="1" applyFill="1" applyBorder="1" applyAlignment="1">
      <alignment horizontal="right" vertical="center"/>
    </xf>
    <xf numFmtId="164" fontId="7" fillId="2" borderId="24" xfId="0" applyNumberFormat="1" applyFont="1" applyFill="1" applyBorder="1" applyAlignment="1">
      <alignment horizontal="right" vertical="center"/>
    </xf>
    <xf numFmtId="164" fontId="8" fillId="2" borderId="24" xfId="0" applyNumberFormat="1" applyFont="1" applyFill="1" applyBorder="1" applyAlignment="1">
      <alignment horizontal="right" vertical="center"/>
    </xf>
    <xf numFmtId="164" fontId="8" fillId="2" borderId="25" xfId="0" applyNumberFormat="1" applyFont="1" applyFill="1" applyBorder="1" applyAlignment="1">
      <alignment horizontal="right" vertical="center"/>
    </xf>
    <xf numFmtId="164" fontId="8" fillId="2" borderId="26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wrapText="1"/>
    </xf>
    <xf numFmtId="0" fontId="2" fillId="3" borderId="18" xfId="0" applyFont="1" applyFill="1" applyBorder="1" applyAlignment="1">
      <alignment wrapText="1"/>
    </xf>
    <xf numFmtId="0" fontId="2" fillId="4" borderId="18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0" fillId="3" borderId="18" xfId="0" applyFill="1" applyBorder="1" applyAlignment="1">
      <alignment wrapText="1"/>
    </xf>
    <xf numFmtId="0" fontId="0" fillId="4" borderId="18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0" fontId="1" fillId="2" borderId="20" xfId="0" applyFont="1" applyFill="1" applyBorder="1" applyAlignment="1">
      <alignment wrapText="1"/>
    </xf>
    <xf numFmtId="0" fontId="1" fillId="2" borderId="28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4"/>
  <sheetViews>
    <sheetView tabSelected="1" workbookViewId="0">
      <selection activeCell="I3" sqref="I3"/>
    </sheetView>
  </sheetViews>
  <sheetFormatPr defaultRowHeight="15" x14ac:dyDescent="0.25"/>
  <cols>
    <col min="1" max="1" width="53" customWidth="1"/>
    <col min="2" max="2" width="16.42578125" customWidth="1"/>
    <col min="3" max="6" width="15" customWidth="1"/>
    <col min="7" max="7" width="12.7109375" customWidth="1"/>
    <col min="8" max="8" width="15.5703125" customWidth="1"/>
    <col min="9" max="9" width="13.28515625" customWidth="1"/>
    <col min="10" max="10" width="12.5703125" customWidth="1"/>
    <col min="11" max="11" width="12.85546875" bestFit="1" customWidth="1"/>
  </cols>
  <sheetData>
    <row r="2" spans="1:11" x14ac:dyDescent="0.25">
      <c r="I2" t="s">
        <v>299</v>
      </c>
    </row>
    <row r="3" spans="1:11" x14ac:dyDescent="0.25">
      <c r="I3" t="s">
        <v>292</v>
      </c>
    </row>
    <row r="4" spans="1:11" ht="63" customHeight="1" x14ac:dyDescent="0.3">
      <c r="A4" s="60" t="s">
        <v>291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16.5" thickBot="1" x14ac:dyDescent="0.3">
      <c r="C5" s="1"/>
      <c r="D5" s="1"/>
      <c r="E5" s="1"/>
      <c r="F5" s="1"/>
      <c r="G5" s="1"/>
      <c r="H5" s="1"/>
      <c r="I5" s="59" t="s">
        <v>296</v>
      </c>
      <c r="J5" s="59"/>
      <c r="K5" s="59"/>
    </row>
    <row r="6" spans="1:11" ht="15.75" x14ac:dyDescent="0.25">
      <c r="A6" s="62" t="s">
        <v>0</v>
      </c>
      <c r="B6" s="64" t="s">
        <v>3</v>
      </c>
      <c r="C6" s="66" t="s">
        <v>293</v>
      </c>
      <c r="D6" s="67"/>
      <c r="E6" s="68"/>
      <c r="F6" s="66" t="s">
        <v>294</v>
      </c>
      <c r="G6" s="67"/>
      <c r="H6" s="68"/>
      <c r="I6" s="66" t="s">
        <v>295</v>
      </c>
      <c r="J6" s="67"/>
      <c r="K6" s="68"/>
    </row>
    <row r="7" spans="1:11" ht="54" customHeight="1" thickBot="1" x14ac:dyDescent="0.3">
      <c r="A7" s="63"/>
      <c r="B7" s="65"/>
      <c r="C7" s="26" t="s">
        <v>297</v>
      </c>
      <c r="D7" s="4" t="s">
        <v>290</v>
      </c>
      <c r="E7" s="5" t="s">
        <v>298</v>
      </c>
      <c r="F7" s="26" t="s">
        <v>297</v>
      </c>
      <c r="G7" s="4" t="s">
        <v>290</v>
      </c>
      <c r="H7" s="5" t="s">
        <v>298</v>
      </c>
      <c r="I7" s="26" t="s">
        <v>297</v>
      </c>
      <c r="J7" s="4" t="s">
        <v>290</v>
      </c>
      <c r="K7" s="5" t="s">
        <v>298</v>
      </c>
    </row>
    <row r="8" spans="1:11" ht="13.5" customHeight="1" x14ac:dyDescent="0.25">
      <c r="A8" s="27">
        <v>1</v>
      </c>
      <c r="B8" s="17">
        <v>2</v>
      </c>
      <c r="C8" s="27">
        <v>3</v>
      </c>
      <c r="D8" s="3">
        <v>4</v>
      </c>
      <c r="E8" s="28">
        <v>5</v>
      </c>
      <c r="F8" s="27">
        <v>6</v>
      </c>
      <c r="G8" s="3">
        <v>7</v>
      </c>
      <c r="H8" s="28">
        <v>8</v>
      </c>
      <c r="I8" s="27">
        <v>9</v>
      </c>
      <c r="J8" s="3">
        <v>10</v>
      </c>
      <c r="K8" s="28">
        <v>11</v>
      </c>
    </row>
    <row r="9" spans="1:11" ht="15.75" x14ac:dyDescent="0.25">
      <c r="A9" s="49" t="s">
        <v>1</v>
      </c>
      <c r="B9" s="18" t="s">
        <v>4</v>
      </c>
      <c r="C9" s="29">
        <v>1080000</v>
      </c>
      <c r="D9" s="7">
        <v>-100000</v>
      </c>
      <c r="E9" s="30">
        <v>980000</v>
      </c>
      <c r="F9" s="42">
        <v>1080000</v>
      </c>
      <c r="G9" s="8">
        <v>0</v>
      </c>
      <c r="H9" s="30">
        <v>1080000</v>
      </c>
      <c r="I9" s="42">
        <v>540000</v>
      </c>
      <c r="J9" s="8">
        <v>0</v>
      </c>
      <c r="K9" s="30">
        <v>540000</v>
      </c>
    </row>
    <row r="10" spans="1:11" ht="31.5" x14ac:dyDescent="0.25">
      <c r="A10" s="50" t="s">
        <v>2</v>
      </c>
      <c r="B10" s="19" t="s">
        <v>5</v>
      </c>
      <c r="C10" s="31">
        <v>1080000</v>
      </c>
      <c r="D10" s="9">
        <v>-100000</v>
      </c>
      <c r="E10" s="32">
        <v>980000</v>
      </c>
      <c r="F10" s="43">
        <v>1080000</v>
      </c>
      <c r="G10" s="10">
        <v>0</v>
      </c>
      <c r="H10" s="32">
        <v>1080000</v>
      </c>
      <c r="I10" s="43">
        <v>540000</v>
      </c>
      <c r="J10" s="10">
        <v>0</v>
      </c>
      <c r="K10" s="32">
        <v>540000</v>
      </c>
    </row>
    <row r="11" spans="1:11" ht="94.5" x14ac:dyDescent="0.25">
      <c r="A11" s="51" t="s">
        <v>6</v>
      </c>
      <c r="B11" s="20" t="s">
        <v>7</v>
      </c>
      <c r="C11" s="33">
        <v>1080000</v>
      </c>
      <c r="D11" s="11">
        <v>-100000</v>
      </c>
      <c r="E11" s="34">
        <v>980000</v>
      </c>
      <c r="F11" s="44">
        <v>1080000</v>
      </c>
      <c r="G11" s="12">
        <v>0</v>
      </c>
      <c r="H11" s="34">
        <v>1080000</v>
      </c>
      <c r="I11" s="44">
        <v>540000</v>
      </c>
      <c r="J11" s="12">
        <v>0</v>
      </c>
      <c r="K11" s="34">
        <v>540000</v>
      </c>
    </row>
    <row r="12" spans="1:11" ht="15.75" x14ac:dyDescent="0.25">
      <c r="A12" s="52" t="s">
        <v>8</v>
      </c>
      <c r="B12" s="21" t="s">
        <v>10</v>
      </c>
      <c r="C12" s="35">
        <v>229866012.74000001</v>
      </c>
      <c r="D12" s="13">
        <v>25823923.75999999</v>
      </c>
      <c r="E12" s="36">
        <v>255689936.5</v>
      </c>
      <c r="F12" s="45">
        <v>220741594.75</v>
      </c>
      <c r="G12" s="14">
        <v>0</v>
      </c>
      <c r="H12" s="36">
        <v>220741594.75</v>
      </c>
      <c r="I12" s="45">
        <v>220431384.69999999</v>
      </c>
      <c r="J12" s="14">
        <v>0</v>
      </c>
      <c r="K12" s="36">
        <v>220431384.69999999</v>
      </c>
    </row>
    <row r="13" spans="1:11" ht="15.75" x14ac:dyDescent="0.25">
      <c r="A13" s="50" t="s">
        <v>9</v>
      </c>
      <c r="B13" s="19" t="s">
        <v>11</v>
      </c>
      <c r="C13" s="31">
        <v>30793762.739999998</v>
      </c>
      <c r="D13" s="9">
        <v>860800</v>
      </c>
      <c r="E13" s="32">
        <v>31654562.739999998</v>
      </c>
      <c r="F13" s="43">
        <v>28300784.75</v>
      </c>
      <c r="G13" s="10">
        <v>0</v>
      </c>
      <c r="H13" s="32">
        <v>28300784.75</v>
      </c>
      <c r="I13" s="43">
        <v>28296984.699999999</v>
      </c>
      <c r="J13" s="10">
        <v>0</v>
      </c>
      <c r="K13" s="32">
        <v>28296984.699999999</v>
      </c>
    </row>
    <row r="14" spans="1:11" ht="47.25" x14ac:dyDescent="0.25">
      <c r="A14" s="51" t="s">
        <v>12</v>
      </c>
      <c r="B14" s="20" t="s">
        <v>13</v>
      </c>
      <c r="C14" s="33">
        <v>0</v>
      </c>
      <c r="D14" s="11">
        <v>860800</v>
      </c>
      <c r="E14" s="34">
        <v>860800</v>
      </c>
      <c r="F14" s="44">
        <v>0</v>
      </c>
      <c r="G14" s="12">
        <v>0</v>
      </c>
      <c r="H14" s="34">
        <v>0</v>
      </c>
      <c r="I14" s="44">
        <v>0</v>
      </c>
      <c r="J14" s="12">
        <v>0</v>
      </c>
      <c r="K14" s="34">
        <v>0</v>
      </c>
    </row>
    <row r="15" spans="1:11" ht="47.25" x14ac:dyDescent="0.25">
      <c r="A15" s="50" t="s">
        <v>14</v>
      </c>
      <c r="B15" s="19" t="s">
        <v>15</v>
      </c>
      <c r="C15" s="31">
        <v>126800610</v>
      </c>
      <c r="D15" s="9">
        <v>9098200</v>
      </c>
      <c r="E15" s="32">
        <v>135898810</v>
      </c>
      <c r="F15" s="43">
        <v>123840810</v>
      </c>
      <c r="G15" s="10">
        <v>0</v>
      </c>
      <c r="H15" s="32">
        <v>123840810</v>
      </c>
      <c r="I15" s="43">
        <v>123534400</v>
      </c>
      <c r="J15" s="10">
        <v>0</v>
      </c>
      <c r="K15" s="32">
        <v>123534400</v>
      </c>
    </row>
    <row r="16" spans="1:11" ht="15.75" x14ac:dyDescent="0.25">
      <c r="A16" s="51" t="s">
        <v>16</v>
      </c>
      <c r="B16" s="20" t="s">
        <v>17</v>
      </c>
      <c r="C16" s="33">
        <v>2470000</v>
      </c>
      <c r="D16" s="11">
        <v>1750000</v>
      </c>
      <c r="E16" s="34">
        <v>4220000</v>
      </c>
      <c r="F16" s="44">
        <v>0</v>
      </c>
      <c r="G16" s="12">
        <v>0</v>
      </c>
      <c r="H16" s="34">
        <v>0</v>
      </c>
      <c r="I16" s="44">
        <v>0</v>
      </c>
      <c r="J16" s="12">
        <v>0</v>
      </c>
      <c r="K16" s="34">
        <v>0</v>
      </c>
    </row>
    <row r="17" spans="1:11" ht="47.25" x14ac:dyDescent="0.25">
      <c r="A17" s="51" t="s">
        <v>18</v>
      </c>
      <c r="B17" s="20" t="s">
        <v>19</v>
      </c>
      <c r="C17" s="33">
        <v>123411400</v>
      </c>
      <c r="D17" s="11">
        <v>2010000</v>
      </c>
      <c r="E17" s="34">
        <v>125421400</v>
      </c>
      <c r="F17" s="44">
        <v>123534400</v>
      </c>
      <c r="G17" s="12">
        <v>0</v>
      </c>
      <c r="H17" s="34">
        <v>123534400</v>
      </c>
      <c r="I17" s="44">
        <v>123534400</v>
      </c>
      <c r="J17" s="12">
        <v>0</v>
      </c>
      <c r="K17" s="34">
        <v>123534400</v>
      </c>
    </row>
    <row r="18" spans="1:11" ht="63" x14ac:dyDescent="0.25">
      <c r="A18" s="51" t="s">
        <v>20</v>
      </c>
      <c r="B18" s="20" t="s">
        <v>21</v>
      </c>
      <c r="C18" s="33">
        <v>919210</v>
      </c>
      <c r="D18" s="11">
        <v>0</v>
      </c>
      <c r="E18" s="34">
        <v>919210</v>
      </c>
      <c r="F18" s="44">
        <v>306410</v>
      </c>
      <c r="G18" s="12">
        <v>0</v>
      </c>
      <c r="H18" s="34">
        <v>306410</v>
      </c>
      <c r="I18" s="44">
        <v>0</v>
      </c>
      <c r="J18" s="12">
        <v>0</v>
      </c>
      <c r="K18" s="34">
        <v>0</v>
      </c>
    </row>
    <row r="19" spans="1:11" ht="47.25" x14ac:dyDescent="0.25">
      <c r="A19" s="51" t="s">
        <v>12</v>
      </c>
      <c r="B19" s="20" t="s">
        <v>23</v>
      </c>
      <c r="C19" s="33">
        <v>0</v>
      </c>
      <c r="D19" s="11">
        <v>5338200</v>
      </c>
      <c r="E19" s="34">
        <v>5338200</v>
      </c>
      <c r="F19" s="44">
        <v>0</v>
      </c>
      <c r="G19" s="12">
        <v>0</v>
      </c>
      <c r="H19" s="34">
        <v>0</v>
      </c>
      <c r="I19" s="44">
        <v>0</v>
      </c>
      <c r="J19" s="12">
        <v>0</v>
      </c>
      <c r="K19" s="34">
        <v>0</v>
      </c>
    </row>
    <row r="20" spans="1:11" ht="31.5" x14ac:dyDescent="0.25">
      <c r="A20" s="50" t="s">
        <v>22</v>
      </c>
      <c r="B20" s="19" t="s">
        <v>24</v>
      </c>
      <c r="C20" s="31">
        <v>72271640</v>
      </c>
      <c r="D20" s="9">
        <v>15864923.760000005</v>
      </c>
      <c r="E20" s="32">
        <v>88136563.760000005</v>
      </c>
      <c r="F20" s="43">
        <v>68600000</v>
      </c>
      <c r="G20" s="10">
        <v>0</v>
      </c>
      <c r="H20" s="32">
        <v>68600000</v>
      </c>
      <c r="I20" s="43">
        <v>68600000</v>
      </c>
      <c r="J20" s="10">
        <v>0</v>
      </c>
      <c r="K20" s="32">
        <v>68600000</v>
      </c>
    </row>
    <row r="21" spans="1:11" ht="47.25" x14ac:dyDescent="0.25">
      <c r="A21" s="51" t="s">
        <v>25</v>
      </c>
      <c r="B21" s="20" t="s">
        <v>26</v>
      </c>
      <c r="C21" s="33">
        <v>68600000</v>
      </c>
      <c r="D21" s="11">
        <v>10769308.579999998</v>
      </c>
      <c r="E21" s="34">
        <v>79369308.579999998</v>
      </c>
      <c r="F21" s="44">
        <v>68600000</v>
      </c>
      <c r="G21" s="12">
        <v>0</v>
      </c>
      <c r="H21" s="34">
        <v>68600000</v>
      </c>
      <c r="I21" s="44">
        <v>68600000</v>
      </c>
      <c r="J21" s="12">
        <v>0</v>
      </c>
      <c r="K21" s="34">
        <v>68600000</v>
      </c>
    </row>
    <row r="22" spans="1:11" ht="47.25" x14ac:dyDescent="0.25">
      <c r="A22" s="51" t="s">
        <v>12</v>
      </c>
      <c r="B22" s="20" t="s">
        <v>28</v>
      </c>
      <c r="C22" s="33">
        <v>0</v>
      </c>
      <c r="D22" s="11">
        <v>5067000</v>
      </c>
      <c r="E22" s="34">
        <v>5067000</v>
      </c>
      <c r="F22" s="44">
        <v>0</v>
      </c>
      <c r="G22" s="12">
        <v>0</v>
      </c>
      <c r="H22" s="34">
        <v>0</v>
      </c>
      <c r="I22" s="44">
        <v>0</v>
      </c>
      <c r="J22" s="12">
        <v>0</v>
      </c>
      <c r="K22" s="34">
        <v>0</v>
      </c>
    </row>
    <row r="23" spans="1:11" ht="110.25" x14ac:dyDescent="0.25">
      <c r="A23" s="51" t="s">
        <v>27</v>
      </c>
      <c r="B23" s="20" t="s">
        <v>29</v>
      </c>
      <c r="C23" s="33">
        <v>0</v>
      </c>
      <c r="D23" s="11">
        <v>28615.18</v>
      </c>
      <c r="E23" s="34">
        <v>28615.18</v>
      </c>
      <c r="F23" s="44">
        <v>0</v>
      </c>
      <c r="G23" s="12">
        <v>0</v>
      </c>
      <c r="H23" s="34">
        <v>0</v>
      </c>
      <c r="I23" s="44">
        <v>0</v>
      </c>
      <c r="J23" s="12">
        <v>0</v>
      </c>
      <c r="K23" s="34">
        <v>0</v>
      </c>
    </row>
    <row r="24" spans="1:11" ht="15.75" x14ac:dyDescent="0.25">
      <c r="A24" s="52" t="s">
        <v>30</v>
      </c>
      <c r="B24" s="21" t="s">
        <v>32</v>
      </c>
      <c r="C24" s="35">
        <v>1508246605.4300001</v>
      </c>
      <c r="D24" s="13">
        <v>42130255.720000029</v>
      </c>
      <c r="E24" s="36">
        <v>1550376861.1500001</v>
      </c>
      <c r="F24" s="45">
        <v>1504332746.5</v>
      </c>
      <c r="G24" s="14">
        <v>0</v>
      </c>
      <c r="H24" s="36">
        <v>1504332746.5</v>
      </c>
      <c r="I24" s="45">
        <v>1482308454.28</v>
      </c>
      <c r="J24" s="14">
        <v>0</v>
      </c>
      <c r="K24" s="36">
        <v>1482308454.28</v>
      </c>
    </row>
    <row r="25" spans="1:11" ht="15.75" x14ac:dyDescent="0.25">
      <c r="A25" s="50" t="s">
        <v>31</v>
      </c>
      <c r="B25" s="19" t="s">
        <v>33</v>
      </c>
      <c r="C25" s="31">
        <v>1433901747.3699999</v>
      </c>
      <c r="D25" s="9">
        <v>47550311.7900002</v>
      </c>
      <c r="E25" s="32">
        <v>1481452059.1600001</v>
      </c>
      <c r="F25" s="43">
        <v>1430283888.4400001</v>
      </c>
      <c r="G25" s="10">
        <v>0</v>
      </c>
      <c r="H25" s="32">
        <v>1430283888.4400001</v>
      </c>
      <c r="I25" s="43">
        <v>1408259596.22</v>
      </c>
      <c r="J25" s="10">
        <v>0</v>
      </c>
      <c r="K25" s="32">
        <v>1408259596.22</v>
      </c>
    </row>
    <row r="26" spans="1:11" ht="47.25" x14ac:dyDescent="0.25">
      <c r="A26" s="51" t="s">
        <v>34</v>
      </c>
      <c r="B26" s="20" t="s">
        <v>35</v>
      </c>
      <c r="C26" s="33">
        <v>55337770</v>
      </c>
      <c r="D26" s="11">
        <v>10655213.009999998</v>
      </c>
      <c r="E26" s="34">
        <v>65992983.009999998</v>
      </c>
      <c r="F26" s="44">
        <v>55337770</v>
      </c>
      <c r="G26" s="12">
        <v>0</v>
      </c>
      <c r="H26" s="34">
        <v>55337770</v>
      </c>
      <c r="I26" s="44">
        <v>55337770</v>
      </c>
      <c r="J26" s="12">
        <v>0</v>
      </c>
      <c r="K26" s="34">
        <v>55337770</v>
      </c>
    </row>
    <row r="27" spans="1:11" ht="47.25" x14ac:dyDescent="0.25">
      <c r="A27" s="51" t="s">
        <v>36</v>
      </c>
      <c r="B27" s="20" t="s">
        <v>37</v>
      </c>
      <c r="C27" s="33">
        <v>176821000</v>
      </c>
      <c r="D27" s="11">
        <v>4184000</v>
      </c>
      <c r="E27" s="34">
        <v>181005000</v>
      </c>
      <c r="F27" s="44">
        <v>178021000</v>
      </c>
      <c r="G27" s="12">
        <v>0</v>
      </c>
      <c r="H27" s="34">
        <v>178021000</v>
      </c>
      <c r="I27" s="44">
        <v>173021000</v>
      </c>
      <c r="J27" s="12">
        <v>0</v>
      </c>
      <c r="K27" s="34">
        <v>173021000</v>
      </c>
    </row>
    <row r="28" spans="1:11" ht="78.75" x14ac:dyDescent="0.25">
      <c r="A28" s="51" t="s">
        <v>38</v>
      </c>
      <c r="B28" s="20" t="s">
        <v>39</v>
      </c>
      <c r="C28" s="33">
        <v>130409835.34</v>
      </c>
      <c r="D28" s="11">
        <v>5238000</v>
      </c>
      <c r="E28" s="34">
        <v>135647835.34</v>
      </c>
      <c r="F28" s="44">
        <v>127661008.89</v>
      </c>
      <c r="G28" s="12">
        <v>0</v>
      </c>
      <c r="H28" s="34">
        <v>127661008.89</v>
      </c>
      <c r="I28" s="44">
        <v>124677432.94</v>
      </c>
      <c r="J28" s="12">
        <v>0</v>
      </c>
      <c r="K28" s="34">
        <v>124677432.94</v>
      </c>
    </row>
    <row r="29" spans="1:11" ht="236.25" x14ac:dyDescent="0.25">
      <c r="A29" s="51" t="s">
        <v>40</v>
      </c>
      <c r="B29" s="20" t="s">
        <v>41</v>
      </c>
      <c r="C29" s="33">
        <v>873645000</v>
      </c>
      <c r="D29" s="11">
        <v>44746000</v>
      </c>
      <c r="E29" s="34">
        <v>918391000</v>
      </c>
      <c r="F29" s="44">
        <v>873645000</v>
      </c>
      <c r="G29" s="12">
        <v>0</v>
      </c>
      <c r="H29" s="34">
        <v>873645000</v>
      </c>
      <c r="I29" s="44">
        <v>873645000</v>
      </c>
      <c r="J29" s="12">
        <v>0</v>
      </c>
      <c r="K29" s="34">
        <v>873645000</v>
      </c>
    </row>
    <row r="30" spans="1:11" ht="204.75" x14ac:dyDescent="0.25">
      <c r="A30" s="51" t="s">
        <v>42</v>
      </c>
      <c r="B30" s="20" t="s">
        <v>43</v>
      </c>
      <c r="C30" s="33">
        <v>2296000</v>
      </c>
      <c r="D30" s="11">
        <v>1479000</v>
      </c>
      <c r="E30" s="34">
        <v>3775000</v>
      </c>
      <c r="F30" s="44">
        <v>2296000</v>
      </c>
      <c r="G30" s="12">
        <v>0</v>
      </c>
      <c r="H30" s="34">
        <v>2296000</v>
      </c>
      <c r="I30" s="44">
        <v>2296000</v>
      </c>
      <c r="J30" s="12">
        <v>0</v>
      </c>
      <c r="K30" s="34">
        <v>2296000</v>
      </c>
    </row>
    <row r="31" spans="1:11" ht="78.75" x14ac:dyDescent="0.25">
      <c r="A31" s="51" t="s">
        <v>44</v>
      </c>
      <c r="B31" s="20" t="s">
        <v>45</v>
      </c>
      <c r="C31" s="33">
        <v>13640000</v>
      </c>
      <c r="D31" s="11">
        <v>-271000</v>
      </c>
      <c r="E31" s="34">
        <v>13369000</v>
      </c>
      <c r="F31" s="44">
        <v>13640000</v>
      </c>
      <c r="G31" s="12">
        <v>0</v>
      </c>
      <c r="H31" s="34">
        <v>13640000</v>
      </c>
      <c r="I31" s="44">
        <v>13640000</v>
      </c>
      <c r="J31" s="12">
        <v>0</v>
      </c>
      <c r="K31" s="34">
        <v>13640000</v>
      </c>
    </row>
    <row r="32" spans="1:11" ht="63" x14ac:dyDescent="0.25">
      <c r="A32" s="51" t="s">
        <v>46</v>
      </c>
      <c r="B32" s="20" t="s">
        <v>47</v>
      </c>
      <c r="C32" s="33">
        <v>6033000</v>
      </c>
      <c r="D32" s="11">
        <v>-632000</v>
      </c>
      <c r="E32" s="34">
        <v>5401000</v>
      </c>
      <c r="F32" s="44">
        <v>6033000</v>
      </c>
      <c r="G32" s="12">
        <v>0</v>
      </c>
      <c r="H32" s="34">
        <v>6033000</v>
      </c>
      <c r="I32" s="44">
        <v>6033000</v>
      </c>
      <c r="J32" s="12">
        <v>0</v>
      </c>
      <c r="K32" s="34">
        <v>6033000</v>
      </c>
    </row>
    <row r="33" spans="1:11" ht="126" x14ac:dyDescent="0.25">
      <c r="A33" s="51" t="s">
        <v>48</v>
      </c>
      <c r="B33" s="20" t="s">
        <v>49</v>
      </c>
      <c r="C33" s="33">
        <v>3889000</v>
      </c>
      <c r="D33" s="11">
        <v>1198000</v>
      </c>
      <c r="E33" s="34">
        <v>5087000</v>
      </c>
      <c r="F33" s="44">
        <v>0</v>
      </c>
      <c r="G33" s="12">
        <v>0</v>
      </c>
      <c r="H33" s="34">
        <v>0</v>
      </c>
      <c r="I33" s="44">
        <v>0</v>
      </c>
      <c r="J33" s="12">
        <v>0</v>
      </c>
      <c r="K33" s="34">
        <v>0</v>
      </c>
    </row>
    <row r="34" spans="1:11" ht="47.25" x14ac:dyDescent="0.25">
      <c r="A34" s="51" t="s">
        <v>50</v>
      </c>
      <c r="B34" s="20" t="s">
        <v>51</v>
      </c>
      <c r="C34" s="33">
        <v>59722000</v>
      </c>
      <c r="D34" s="11">
        <v>-23121000</v>
      </c>
      <c r="E34" s="34">
        <v>36601000</v>
      </c>
      <c r="F34" s="44">
        <v>59722000</v>
      </c>
      <c r="G34" s="12">
        <v>0</v>
      </c>
      <c r="H34" s="34">
        <v>59722000</v>
      </c>
      <c r="I34" s="44">
        <v>59722000</v>
      </c>
      <c r="J34" s="12">
        <v>0</v>
      </c>
      <c r="K34" s="34">
        <v>59722000</v>
      </c>
    </row>
    <row r="35" spans="1:11" ht="78.75" x14ac:dyDescent="0.25">
      <c r="A35" s="51" t="s">
        <v>52</v>
      </c>
      <c r="B35" s="20" t="s">
        <v>54</v>
      </c>
      <c r="C35" s="33">
        <v>0</v>
      </c>
      <c r="D35" s="11">
        <v>7182000</v>
      </c>
      <c r="E35" s="34">
        <v>7182000</v>
      </c>
      <c r="F35" s="44">
        <v>0</v>
      </c>
      <c r="G35" s="12">
        <v>0</v>
      </c>
      <c r="H35" s="34">
        <v>0</v>
      </c>
      <c r="I35" s="44">
        <v>0</v>
      </c>
      <c r="J35" s="12">
        <v>0</v>
      </c>
      <c r="K35" s="34">
        <v>0</v>
      </c>
    </row>
    <row r="36" spans="1:11" ht="47.25" x14ac:dyDescent="0.25">
      <c r="A36" s="51" t="s">
        <v>53</v>
      </c>
      <c r="B36" s="20" t="s">
        <v>55</v>
      </c>
      <c r="C36" s="33">
        <v>3278000</v>
      </c>
      <c r="D36" s="11">
        <v>-2614000</v>
      </c>
      <c r="E36" s="34">
        <v>664000</v>
      </c>
      <c r="F36" s="44">
        <v>3278000</v>
      </c>
      <c r="G36" s="12">
        <v>0</v>
      </c>
      <c r="H36" s="34">
        <v>3278000</v>
      </c>
      <c r="I36" s="44">
        <v>3278000</v>
      </c>
      <c r="J36" s="12">
        <v>0</v>
      </c>
      <c r="K36" s="34">
        <v>3278000</v>
      </c>
    </row>
    <row r="37" spans="1:11" ht="94.5" x14ac:dyDescent="0.25">
      <c r="A37" s="51" t="s">
        <v>56</v>
      </c>
      <c r="B37" s="20" t="s">
        <v>57</v>
      </c>
      <c r="C37" s="33">
        <v>1131000</v>
      </c>
      <c r="D37" s="11">
        <v>253000</v>
      </c>
      <c r="E37" s="34">
        <v>1384000</v>
      </c>
      <c r="F37" s="44">
        <v>0</v>
      </c>
      <c r="G37" s="12">
        <v>0</v>
      </c>
      <c r="H37" s="34">
        <v>0</v>
      </c>
      <c r="I37" s="44">
        <v>0</v>
      </c>
      <c r="J37" s="12">
        <v>0</v>
      </c>
      <c r="K37" s="34">
        <v>0</v>
      </c>
    </row>
    <row r="38" spans="1:11" ht="78.75" x14ac:dyDescent="0.25">
      <c r="A38" s="51" t="s">
        <v>38</v>
      </c>
      <c r="B38" s="20" t="s">
        <v>58</v>
      </c>
      <c r="C38" s="33">
        <v>3000000</v>
      </c>
      <c r="D38" s="11">
        <v>-308666.5</v>
      </c>
      <c r="E38" s="34">
        <v>2691333.5</v>
      </c>
      <c r="F38" s="44">
        <v>3000000</v>
      </c>
      <c r="G38" s="12">
        <v>0</v>
      </c>
      <c r="H38" s="34">
        <v>3000000</v>
      </c>
      <c r="I38" s="44">
        <v>3000000</v>
      </c>
      <c r="J38" s="12">
        <v>0</v>
      </c>
      <c r="K38" s="34">
        <v>3000000</v>
      </c>
    </row>
    <row r="39" spans="1:11" ht="110.25" x14ac:dyDescent="0.25">
      <c r="A39" s="51" t="s">
        <v>59</v>
      </c>
      <c r="B39" s="20" t="s">
        <v>60</v>
      </c>
      <c r="C39" s="33">
        <v>5435000</v>
      </c>
      <c r="D39" s="11">
        <v>-690000</v>
      </c>
      <c r="E39" s="34">
        <v>4745000</v>
      </c>
      <c r="F39" s="44">
        <v>5435000</v>
      </c>
      <c r="G39" s="12">
        <v>0</v>
      </c>
      <c r="H39" s="34">
        <v>5435000</v>
      </c>
      <c r="I39" s="44">
        <v>5435000</v>
      </c>
      <c r="J39" s="12">
        <v>0</v>
      </c>
      <c r="K39" s="34">
        <v>5435000</v>
      </c>
    </row>
    <row r="40" spans="1:11" ht="94.5" x14ac:dyDescent="0.25">
      <c r="A40" s="51" t="s">
        <v>61</v>
      </c>
      <c r="B40" s="20" t="s">
        <v>62</v>
      </c>
      <c r="C40" s="33">
        <v>2101000</v>
      </c>
      <c r="D40" s="11">
        <v>251765.2799999998</v>
      </c>
      <c r="E40" s="34">
        <v>2352765.2799999998</v>
      </c>
      <c r="F40" s="44">
        <v>2133000</v>
      </c>
      <c r="G40" s="12">
        <v>0</v>
      </c>
      <c r="H40" s="34">
        <v>2133000</v>
      </c>
      <c r="I40" s="44">
        <v>2171000</v>
      </c>
      <c r="J40" s="12">
        <v>0</v>
      </c>
      <c r="K40" s="34">
        <v>2171000</v>
      </c>
    </row>
    <row r="41" spans="1:11" ht="47.25" x14ac:dyDescent="0.25">
      <c r="A41" s="50" t="s">
        <v>63</v>
      </c>
      <c r="B41" s="19" t="s">
        <v>64</v>
      </c>
      <c r="C41" s="31">
        <v>47069908.060000002</v>
      </c>
      <c r="D41" s="9">
        <v>-5420056.0700000003</v>
      </c>
      <c r="E41" s="32">
        <v>41649851.990000002</v>
      </c>
      <c r="F41" s="43">
        <v>46773908.060000002</v>
      </c>
      <c r="G41" s="10">
        <v>0</v>
      </c>
      <c r="H41" s="32">
        <v>46773908.060000002</v>
      </c>
      <c r="I41" s="43">
        <v>46773908.060000002</v>
      </c>
      <c r="J41" s="10">
        <v>0</v>
      </c>
      <c r="K41" s="32">
        <v>46773908.060000002</v>
      </c>
    </row>
    <row r="42" spans="1:11" ht="47.25" x14ac:dyDescent="0.25">
      <c r="A42" s="51" t="s">
        <v>12</v>
      </c>
      <c r="B42" s="20" t="s">
        <v>65</v>
      </c>
      <c r="C42" s="33">
        <v>0</v>
      </c>
      <c r="D42" s="11">
        <v>1686000</v>
      </c>
      <c r="E42" s="34">
        <v>1686000</v>
      </c>
      <c r="F42" s="44">
        <v>0</v>
      </c>
      <c r="G42" s="12">
        <v>0</v>
      </c>
      <c r="H42" s="34">
        <v>0</v>
      </c>
      <c r="I42" s="44">
        <v>0</v>
      </c>
      <c r="J42" s="12">
        <v>0</v>
      </c>
      <c r="K42" s="34">
        <v>0</v>
      </c>
    </row>
    <row r="43" spans="1:11" ht="47.25" x14ac:dyDescent="0.25">
      <c r="A43" s="51" t="s">
        <v>66</v>
      </c>
      <c r="B43" s="20" t="s">
        <v>67</v>
      </c>
      <c r="C43" s="33">
        <v>22388968.059999999</v>
      </c>
      <c r="D43" s="11">
        <v>-5100351.82</v>
      </c>
      <c r="E43" s="34">
        <v>17288616.239999998</v>
      </c>
      <c r="F43" s="44">
        <v>22388968.059999999</v>
      </c>
      <c r="G43" s="12">
        <v>0</v>
      </c>
      <c r="H43" s="34">
        <v>22388968.059999999</v>
      </c>
      <c r="I43" s="44">
        <v>22388968.059999999</v>
      </c>
      <c r="J43" s="12">
        <v>0</v>
      </c>
      <c r="K43" s="34">
        <v>22388968.059999999</v>
      </c>
    </row>
    <row r="44" spans="1:11" ht="78.75" x14ac:dyDescent="0.25">
      <c r="A44" s="51" t="s">
        <v>68</v>
      </c>
      <c r="B44" s="20" t="s">
        <v>69</v>
      </c>
      <c r="C44" s="33">
        <v>296000</v>
      </c>
      <c r="D44" s="11">
        <v>143000</v>
      </c>
      <c r="E44" s="34">
        <v>439000</v>
      </c>
      <c r="F44" s="44">
        <v>0</v>
      </c>
      <c r="G44" s="12">
        <v>0</v>
      </c>
      <c r="H44" s="34">
        <v>0</v>
      </c>
      <c r="I44" s="44">
        <v>0</v>
      </c>
      <c r="J44" s="12">
        <v>0</v>
      </c>
      <c r="K44" s="34">
        <v>0</v>
      </c>
    </row>
    <row r="45" spans="1:11" ht="47.25" x14ac:dyDescent="0.25">
      <c r="A45" s="51" t="s">
        <v>70</v>
      </c>
      <c r="B45" s="20" t="s">
        <v>71</v>
      </c>
      <c r="C45" s="33">
        <v>23084940</v>
      </c>
      <c r="D45" s="11">
        <v>-2148704.25</v>
      </c>
      <c r="E45" s="34">
        <v>20936235.75</v>
      </c>
      <c r="F45" s="44">
        <v>23084940</v>
      </c>
      <c r="G45" s="12">
        <v>0</v>
      </c>
      <c r="H45" s="34">
        <v>23084940</v>
      </c>
      <c r="I45" s="44">
        <v>23084940</v>
      </c>
      <c r="J45" s="12">
        <v>0</v>
      </c>
      <c r="K45" s="34">
        <v>23084940</v>
      </c>
    </row>
    <row r="46" spans="1:11" ht="15.75" x14ac:dyDescent="0.25">
      <c r="A46" s="50" t="s">
        <v>72</v>
      </c>
      <c r="B46" s="19" t="s">
        <v>73</v>
      </c>
      <c r="C46" s="31">
        <v>27274950</v>
      </c>
      <c r="D46" s="9">
        <v>0</v>
      </c>
      <c r="E46" s="32">
        <v>27274950</v>
      </c>
      <c r="F46" s="43">
        <v>27274950</v>
      </c>
      <c r="G46" s="10">
        <v>0</v>
      </c>
      <c r="H46" s="32">
        <v>27274950</v>
      </c>
      <c r="I46" s="43">
        <v>27274950</v>
      </c>
      <c r="J46" s="10">
        <v>0</v>
      </c>
      <c r="K46" s="32">
        <v>27274950</v>
      </c>
    </row>
    <row r="47" spans="1:11" ht="31.5" x14ac:dyDescent="0.25">
      <c r="A47" s="51" t="s">
        <v>74</v>
      </c>
      <c r="B47" s="20" t="s">
        <v>75</v>
      </c>
      <c r="C47" s="33">
        <v>26774950</v>
      </c>
      <c r="D47" s="11">
        <v>-48140</v>
      </c>
      <c r="E47" s="34">
        <v>26726810</v>
      </c>
      <c r="F47" s="44">
        <v>26774950</v>
      </c>
      <c r="G47" s="12">
        <v>0</v>
      </c>
      <c r="H47" s="34">
        <v>26774950</v>
      </c>
      <c r="I47" s="44">
        <v>26774950</v>
      </c>
      <c r="J47" s="12">
        <v>0</v>
      </c>
      <c r="K47" s="34">
        <v>26774950</v>
      </c>
    </row>
    <row r="48" spans="1:11" ht="15.75" x14ac:dyDescent="0.25">
      <c r="A48" s="51" t="s">
        <v>76</v>
      </c>
      <c r="B48" s="20" t="s">
        <v>77</v>
      </c>
      <c r="C48" s="33">
        <v>500000</v>
      </c>
      <c r="D48" s="11">
        <v>48140</v>
      </c>
      <c r="E48" s="34">
        <v>548140</v>
      </c>
      <c r="F48" s="44">
        <v>500000</v>
      </c>
      <c r="G48" s="12">
        <v>0</v>
      </c>
      <c r="H48" s="34">
        <v>500000</v>
      </c>
      <c r="I48" s="44">
        <v>500000</v>
      </c>
      <c r="J48" s="12">
        <v>0</v>
      </c>
      <c r="K48" s="34">
        <v>500000</v>
      </c>
    </row>
    <row r="49" spans="1:11" ht="31.5" x14ac:dyDescent="0.25">
      <c r="A49" s="52" t="s">
        <v>78</v>
      </c>
      <c r="B49" s="21" t="s">
        <v>80</v>
      </c>
      <c r="C49" s="35">
        <v>20835400</v>
      </c>
      <c r="D49" s="13">
        <v>203000.01000000164</v>
      </c>
      <c r="E49" s="36">
        <v>21038400.010000002</v>
      </c>
      <c r="F49" s="45">
        <v>21137400</v>
      </c>
      <c r="G49" s="14">
        <v>0</v>
      </c>
      <c r="H49" s="36">
        <v>21137400</v>
      </c>
      <c r="I49" s="45">
        <v>21222400</v>
      </c>
      <c r="J49" s="14">
        <v>0</v>
      </c>
      <c r="K49" s="36">
        <v>21222400</v>
      </c>
    </row>
    <row r="50" spans="1:11" ht="15.75" x14ac:dyDescent="0.25">
      <c r="A50" s="50" t="s">
        <v>79</v>
      </c>
      <c r="B50" s="19" t="s">
        <v>81</v>
      </c>
      <c r="C50" s="31">
        <v>9069400</v>
      </c>
      <c r="D50" s="9">
        <v>-880000</v>
      </c>
      <c r="E50" s="32">
        <v>8189400</v>
      </c>
      <c r="F50" s="43">
        <v>9069400</v>
      </c>
      <c r="G50" s="10">
        <v>0</v>
      </c>
      <c r="H50" s="32">
        <v>9069400</v>
      </c>
      <c r="I50" s="43">
        <v>9069400</v>
      </c>
      <c r="J50" s="10">
        <v>0</v>
      </c>
      <c r="K50" s="32">
        <v>9069400</v>
      </c>
    </row>
    <row r="51" spans="1:11" ht="47.25" x14ac:dyDescent="0.25">
      <c r="A51" s="51" t="s">
        <v>82</v>
      </c>
      <c r="B51" s="20" t="s">
        <v>83</v>
      </c>
      <c r="C51" s="33">
        <v>9069400</v>
      </c>
      <c r="D51" s="11">
        <v>-880000</v>
      </c>
      <c r="E51" s="34">
        <v>8189400</v>
      </c>
      <c r="F51" s="44">
        <v>9069400</v>
      </c>
      <c r="G51" s="12">
        <v>0</v>
      </c>
      <c r="H51" s="34">
        <v>9069400</v>
      </c>
      <c r="I51" s="44">
        <v>9069400</v>
      </c>
      <c r="J51" s="12">
        <v>0</v>
      </c>
      <c r="K51" s="34">
        <v>9069400</v>
      </c>
    </row>
    <row r="52" spans="1:11" ht="31.5" x14ac:dyDescent="0.25">
      <c r="A52" s="50" t="s">
        <v>84</v>
      </c>
      <c r="B52" s="19" t="s">
        <v>85</v>
      </c>
      <c r="C52" s="31">
        <v>7038000</v>
      </c>
      <c r="D52" s="9">
        <v>9.9999997764825821E-3</v>
      </c>
      <c r="E52" s="32">
        <v>7038000.0099999998</v>
      </c>
      <c r="F52" s="43">
        <v>7312000</v>
      </c>
      <c r="G52" s="10">
        <v>0</v>
      </c>
      <c r="H52" s="32">
        <v>7312000</v>
      </c>
      <c r="I52" s="43">
        <v>7367000</v>
      </c>
      <c r="J52" s="10">
        <v>0</v>
      </c>
      <c r="K52" s="32">
        <v>7367000</v>
      </c>
    </row>
    <row r="53" spans="1:11" ht="15.75" x14ac:dyDescent="0.25">
      <c r="A53" s="50" t="s">
        <v>72</v>
      </c>
      <c r="B53" s="19" t="s">
        <v>86</v>
      </c>
      <c r="C53" s="31">
        <v>4728000</v>
      </c>
      <c r="D53" s="9">
        <v>1083000</v>
      </c>
      <c r="E53" s="32">
        <v>5811000</v>
      </c>
      <c r="F53" s="43">
        <v>4756000</v>
      </c>
      <c r="G53" s="10">
        <v>0</v>
      </c>
      <c r="H53" s="32">
        <v>4756000</v>
      </c>
      <c r="I53" s="43">
        <v>4786000</v>
      </c>
      <c r="J53" s="10">
        <v>0</v>
      </c>
      <c r="K53" s="32">
        <v>4786000</v>
      </c>
    </row>
    <row r="54" spans="1:11" ht="78.75" x14ac:dyDescent="0.25">
      <c r="A54" s="51" t="s">
        <v>87</v>
      </c>
      <c r="B54" s="20" t="s">
        <v>88</v>
      </c>
      <c r="C54" s="33">
        <v>4728000</v>
      </c>
      <c r="D54" s="11">
        <v>1083000</v>
      </c>
      <c r="E54" s="34">
        <v>5811000</v>
      </c>
      <c r="F54" s="44">
        <v>4756000</v>
      </c>
      <c r="G54" s="12">
        <v>0</v>
      </c>
      <c r="H54" s="34">
        <v>4756000</v>
      </c>
      <c r="I54" s="44">
        <v>4786000</v>
      </c>
      <c r="J54" s="12">
        <v>0</v>
      </c>
      <c r="K54" s="34">
        <v>4786000</v>
      </c>
    </row>
    <row r="55" spans="1:11" ht="15.75" x14ac:dyDescent="0.25">
      <c r="A55" s="52" t="s">
        <v>89</v>
      </c>
      <c r="B55" s="21" t="s">
        <v>91</v>
      </c>
      <c r="C55" s="35">
        <v>328792520</v>
      </c>
      <c r="D55" s="13">
        <v>10176061.930000007</v>
      </c>
      <c r="E55" s="36">
        <v>338968581.93000001</v>
      </c>
      <c r="F55" s="45">
        <v>179381100</v>
      </c>
      <c r="G55" s="14">
        <v>1962840</v>
      </c>
      <c r="H55" s="36">
        <v>181343940</v>
      </c>
      <c r="I55" s="45">
        <v>180178400</v>
      </c>
      <c r="J55" s="14">
        <v>0</v>
      </c>
      <c r="K55" s="36">
        <v>180178400</v>
      </c>
    </row>
    <row r="56" spans="1:11" ht="31.5" x14ac:dyDescent="0.25">
      <c r="A56" s="50" t="s">
        <v>90</v>
      </c>
      <c r="B56" s="19" t="s">
        <v>92</v>
      </c>
      <c r="C56" s="31">
        <v>210951060</v>
      </c>
      <c r="D56" s="9">
        <v>4072641.9300000072</v>
      </c>
      <c r="E56" s="32">
        <v>215023701.93000001</v>
      </c>
      <c r="F56" s="43">
        <v>69542200</v>
      </c>
      <c r="G56" s="10">
        <v>0</v>
      </c>
      <c r="H56" s="32">
        <v>69542200</v>
      </c>
      <c r="I56" s="43">
        <v>70364500</v>
      </c>
      <c r="J56" s="10">
        <v>0</v>
      </c>
      <c r="K56" s="32">
        <v>70364500</v>
      </c>
    </row>
    <row r="57" spans="1:11" ht="47.25" x14ac:dyDescent="0.25">
      <c r="A57" s="51" t="s">
        <v>93</v>
      </c>
      <c r="B57" s="20" t="s">
        <v>94</v>
      </c>
      <c r="C57" s="33">
        <v>81589920</v>
      </c>
      <c r="D57" s="11">
        <v>4072641.9300000072</v>
      </c>
      <c r="E57" s="34">
        <v>85662561.930000007</v>
      </c>
      <c r="F57" s="44">
        <v>65930600</v>
      </c>
      <c r="G57" s="12">
        <v>0</v>
      </c>
      <c r="H57" s="34">
        <v>65930600</v>
      </c>
      <c r="I57" s="44">
        <v>66952900</v>
      </c>
      <c r="J57" s="12">
        <v>0</v>
      </c>
      <c r="K57" s="34">
        <v>66952900</v>
      </c>
    </row>
    <row r="58" spans="1:11" ht="31.5" x14ac:dyDescent="0.25">
      <c r="A58" s="51" t="s">
        <v>95</v>
      </c>
      <c r="B58" s="20" t="s">
        <v>96</v>
      </c>
      <c r="C58" s="33">
        <v>125235640</v>
      </c>
      <c r="D58" s="11">
        <v>0</v>
      </c>
      <c r="E58" s="34">
        <v>125235640</v>
      </c>
      <c r="F58" s="44">
        <v>0</v>
      </c>
      <c r="G58" s="12">
        <v>0</v>
      </c>
      <c r="H58" s="34">
        <v>0</v>
      </c>
      <c r="I58" s="44">
        <v>0</v>
      </c>
      <c r="J58" s="12">
        <v>0</v>
      </c>
      <c r="K58" s="34">
        <v>0</v>
      </c>
    </row>
    <row r="59" spans="1:11" ht="15.75" x14ac:dyDescent="0.25">
      <c r="A59" s="50" t="s">
        <v>97</v>
      </c>
      <c r="B59" s="19" t="s">
        <v>98</v>
      </c>
      <c r="C59" s="31">
        <v>117841460</v>
      </c>
      <c r="D59" s="9">
        <v>6103420</v>
      </c>
      <c r="E59" s="32">
        <v>123944880</v>
      </c>
      <c r="F59" s="43">
        <v>109838900</v>
      </c>
      <c r="G59" s="10">
        <v>1962840</v>
      </c>
      <c r="H59" s="32">
        <v>111801740</v>
      </c>
      <c r="I59" s="43">
        <v>109813900</v>
      </c>
      <c r="J59" s="10">
        <v>0</v>
      </c>
      <c r="K59" s="32">
        <v>109813900</v>
      </c>
    </row>
    <row r="60" spans="1:11" ht="141.75" x14ac:dyDescent="0.25">
      <c r="A60" s="51" t="s">
        <v>99</v>
      </c>
      <c r="B60" s="20" t="s">
        <v>101</v>
      </c>
      <c r="C60" s="33">
        <v>0</v>
      </c>
      <c r="D60" s="11">
        <v>981400</v>
      </c>
      <c r="E60" s="34">
        <v>981400</v>
      </c>
      <c r="F60" s="44">
        <v>0</v>
      </c>
      <c r="G60" s="12">
        <v>1962840</v>
      </c>
      <c r="H60" s="34">
        <v>1962840</v>
      </c>
      <c r="I60" s="44">
        <v>0</v>
      </c>
      <c r="J60" s="12">
        <v>0</v>
      </c>
      <c r="K60" s="34">
        <v>0</v>
      </c>
    </row>
    <row r="61" spans="1:11" ht="47.25" x14ac:dyDescent="0.25">
      <c r="A61" s="51" t="s">
        <v>12</v>
      </c>
      <c r="B61" s="20" t="s">
        <v>102</v>
      </c>
      <c r="C61" s="33">
        <v>0</v>
      </c>
      <c r="D61" s="11">
        <v>5416000</v>
      </c>
      <c r="E61" s="34">
        <v>5416000</v>
      </c>
      <c r="F61" s="44">
        <v>0</v>
      </c>
      <c r="G61" s="12">
        <v>0</v>
      </c>
      <c r="H61" s="34">
        <v>0</v>
      </c>
      <c r="I61" s="44">
        <v>0</v>
      </c>
      <c r="J61" s="12">
        <v>0</v>
      </c>
      <c r="K61" s="34">
        <v>0</v>
      </c>
    </row>
    <row r="62" spans="1:11" ht="63" x14ac:dyDescent="0.25">
      <c r="A62" s="51" t="s">
        <v>100</v>
      </c>
      <c r="B62" s="20" t="s">
        <v>103</v>
      </c>
      <c r="C62" s="33">
        <v>113010860</v>
      </c>
      <c r="D62" s="11">
        <v>-294000</v>
      </c>
      <c r="E62" s="34">
        <v>112716860</v>
      </c>
      <c r="F62" s="44">
        <v>109538900</v>
      </c>
      <c r="G62" s="12">
        <v>0</v>
      </c>
      <c r="H62" s="34">
        <v>109538900</v>
      </c>
      <c r="I62" s="44">
        <v>109513900</v>
      </c>
      <c r="J62" s="12">
        <v>0</v>
      </c>
      <c r="K62" s="34">
        <v>109513900</v>
      </c>
    </row>
    <row r="63" spans="1:11" ht="31.5" x14ac:dyDescent="0.25">
      <c r="A63" s="52" t="s">
        <v>104</v>
      </c>
      <c r="B63" s="21" t="s">
        <v>106</v>
      </c>
      <c r="C63" s="35">
        <v>683000</v>
      </c>
      <c r="D63" s="13">
        <v>-50000</v>
      </c>
      <c r="E63" s="36">
        <v>633000</v>
      </c>
      <c r="F63" s="45">
        <v>633000</v>
      </c>
      <c r="G63" s="14">
        <v>0</v>
      </c>
      <c r="H63" s="36">
        <v>633000</v>
      </c>
      <c r="I63" s="45">
        <v>633000</v>
      </c>
      <c r="J63" s="14">
        <v>0</v>
      </c>
      <c r="K63" s="36">
        <v>633000</v>
      </c>
    </row>
    <row r="64" spans="1:11" ht="15.75" x14ac:dyDescent="0.25">
      <c r="A64" s="50" t="s">
        <v>105</v>
      </c>
      <c r="B64" s="19" t="s">
        <v>107</v>
      </c>
      <c r="C64" s="31">
        <v>683000</v>
      </c>
      <c r="D64" s="9">
        <v>-50000</v>
      </c>
      <c r="E64" s="32">
        <v>633000</v>
      </c>
      <c r="F64" s="43">
        <v>633000</v>
      </c>
      <c r="G64" s="10">
        <v>0</v>
      </c>
      <c r="H64" s="32">
        <v>633000</v>
      </c>
      <c r="I64" s="43">
        <v>633000</v>
      </c>
      <c r="J64" s="10">
        <v>0</v>
      </c>
      <c r="K64" s="32">
        <v>633000</v>
      </c>
    </row>
    <row r="65" spans="1:11" ht="31.5" x14ac:dyDescent="0.25">
      <c r="A65" s="51" t="s">
        <v>108</v>
      </c>
      <c r="B65" s="20" t="s">
        <v>109</v>
      </c>
      <c r="C65" s="33">
        <v>50000</v>
      </c>
      <c r="D65" s="11">
        <v>-50000</v>
      </c>
      <c r="E65" s="34">
        <v>0</v>
      </c>
      <c r="F65" s="44">
        <v>50000</v>
      </c>
      <c r="G65" s="12">
        <v>0</v>
      </c>
      <c r="H65" s="34">
        <v>50000</v>
      </c>
      <c r="I65" s="44">
        <v>50000</v>
      </c>
      <c r="J65" s="12">
        <v>0</v>
      </c>
      <c r="K65" s="34">
        <v>50000</v>
      </c>
    </row>
    <row r="66" spans="1:11" ht="47.25" x14ac:dyDescent="0.25">
      <c r="A66" s="52" t="s">
        <v>110</v>
      </c>
      <c r="B66" s="21" t="s">
        <v>112</v>
      </c>
      <c r="C66" s="35">
        <v>79440260</v>
      </c>
      <c r="D66" s="13">
        <v>1054630.7900000066</v>
      </c>
      <c r="E66" s="36">
        <v>80494890.790000007</v>
      </c>
      <c r="F66" s="45">
        <v>76591260</v>
      </c>
      <c r="G66" s="14">
        <v>0</v>
      </c>
      <c r="H66" s="36">
        <v>76591260</v>
      </c>
      <c r="I66" s="45">
        <v>83731260</v>
      </c>
      <c r="J66" s="14">
        <v>0</v>
      </c>
      <c r="K66" s="36">
        <v>83731260</v>
      </c>
    </row>
    <row r="67" spans="1:11" ht="31.5" x14ac:dyDescent="0.25">
      <c r="A67" s="50" t="s">
        <v>111</v>
      </c>
      <c r="B67" s="19" t="s">
        <v>113</v>
      </c>
      <c r="C67" s="31">
        <v>25812600</v>
      </c>
      <c r="D67" s="9">
        <v>647630.78999999911</v>
      </c>
      <c r="E67" s="32">
        <v>26460230.789999999</v>
      </c>
      <c r="F67" s="43">
        <v>22611600</v>
      </c>
      <c r="G67" s="10">
        <v>0</v>
      </c>
      <c r="H67" s="32">
        <v>22611600</v>
      </c>
      <c r="I67" s="43">
        <v>29751600</v>
      </c>
      <c r="J67" s="10">
        <v>0</v>
      </c>
      <c r="K67" s="32">
        <v>29751600</v>
      </c>
    </row>
    <row r="68" spans="1:11" ht="94.5" x14ac:dyDescent="0.25">
      <c r="A68" s="51" t="s">
        <v>114</v>
      </c>
      <c r="B68" s="20" t="s">
        <v>115</v>
      </c>
      <c r="C68" s="33">
        <v>1501000</v>
      </c>
      <c r="D68" s="11">
        <v>-5020</v>
      </c>
      <c r="E68" s="34">
        <v>1495980</v>
      </c>
      <c r="F68" s="44">
        <v>100000</v>
      </c>
      <c r="G68" s="12">
        <v>0</v>
      </c>
      <c r="H68" s="34">
        <v>100000</v>
      </c>
      <c r="I68" s="44">
        <v>100000</v>
      </c>
      <c r="J68" s="12">
        <v>0</v>
      </c>
      <c r="K68" s="34">
        <v>100000</v>
      </c>
    </row>
    <row r="69" spans="1:11" ht="31.5" x14ac:dyDescent="0.25">
      <c r="A69" s="51" t="s">
        <v>116</v>
      </c>
      <c r="B69" s="20" t="s">
        <v>117</v>
      </c>
      <c r="C69" s="33">
        <v>7100000</v>
      </c>
      <c r="D69" s="11">
        <v>951650.79</v>
      </c>
      <c r="E69" s="34">
        <v>8051650.79</v>
      </c>
      <c r="F69" s="44">
        <v>6700000</v>
      </c>
      <c r="G69" s="12">
        <v>0</v>
      </c>
      <c r="H69" s="34">
        <v>6700000</v>
      </c>
      <c r="I69" s="44">
        <v>13800000</v>
      </c>
      <c r="J69" s="12">
        <v>0</v>
      </c>
      <c r="K69" s="34">
        <v>13800000</v>
      </c>
    </row>
    <row r="70" spans="1:11" ht="110.25" x14ac:dyDescent="0.25">
      <c r="A70" s="51" t="s">
        <v>118</v>
      </c>
      <c r="B70" s="20" t="s">
        <v>119</v>
      </c>
      <c r="C70" s="33">
        <v>100000</v>
      </c>
      <c r="D70" s="11">
        <v>-50000</v>
      </c>
      <c r="E70" s="34">
        <v>50000</v>
      </c>
      <c r="F70" s="44">
        <v>120000</v>
      </c>
      <c r="G70" s="12">
        <v>0</v>
      </c>
      <c r="H70" s="34">
        <v>120000</v>
      </c>
      <c r="I70" s="44">
        <v>120000</v>
      </c>
      <c r="J70" s="12">
        <v>0</v>
      </c>
      <c r="K70" s="34">
        <v>120000</v>
      </c>
    </row>
    <row r="71" spans="1:11" ht="15.75" x14ac:dyDescent="0.25">
      <c r="A71" s="51" t="s">
        <v>120</v>
      </c>
      <c r="B71" s="20" t="s">
        <v>121</v>
      </c>
      <c r="C71" s="33">
        <v>4880000</v>
      </c>
      <c r="D71" s="11">
        <v>-570000</v>
      </c>
      <c r="E71" s="34">
        <v>4310000</v>
      </c>
      <c r="F71" s="44">
        <v>5110000</v>
      </c>
      <c r="G71" s="12">
        <v>0</v>
      </c>
      <c r="H71" s="34">
        <v>5110000</v>
      </c>
      <c r="I71" s="44">
        <v>5150000</v>
      </c>
      <c r="J71" s="12">
        <v>0</v>
      </c>
      <c r="K71" s="34">
        <v>5150000</v>
      </c>
    </row>
    <row r="72" spans="1:11" ht="15.75" x14ac:dyDescent="0.25">
      <c r="A72" s="51" t="s">
        <v>122</v>
      </c>
      <c r="B72" s="20" t="s">
        <v>123</v>
      </c>
      <c r="C72" s="33">
        <v>1500000</v>
      </c>
      <c r="D72" s="11">
        <v>-303000</v>
      </c>
      <c r="E72" s="34">
        <v>1197000</v>
      </c>
      <c r="F72" s="44">
        <v>0</v>
      </c>
      <c r="G72" s="12">
        <v>0</v>
      </c>
      <c r="H72" s="34">
        <v>0</v>
      </c>
      <c r="I72" s="44">
        <v>0</v>
      </c>
      <c r="J72" s="12">
        <v>0</v>
      </c>
      <c r="K72" s="34">
        <v>0</v>
      </c>
    </row>
    <row r="73" spans="1:11" ht="47.25" x14ac:dyDescent="0.25">
      <c r="A73" s="51" t="s">
        <v>124</v>
      </c>
      <c r="B73" s="20" t="s">
        <v>125</v>
      </c>
      <c r="C73" s="33">
        <v>8664700</v>
      </c>
      <c r="D73" s="11">
        <v>873000</v>
      </c>
      <c r="E73" s="34">
        <v>9537700</v>
      </c>
      <c r="F73" s="44">
        <v>8464700</v>
      </c>
      <c r="G73" s="12">
        <v>0</v>
      </c>
      <c r="H73" s="34">
        <v>8464700</v>
      </c>
      <c r="I73" s="44">
        <v>8464700</v>
      </c>
      <c r="J73" s="12">
        <v>0</v>
      </c>
      <c r="K73" s="34">
        <v>8464700</v>
      </c>
    </row>
    <row r="74" spans="1:11" ht="78.75" x14ac:dyDescent="0.25">
      <c r="A74" s="51" t="s">
        <v>126</v>
      </c>
      <c r="B74" s="20" t="s">
        <v>127</v>
      </c>
      <c r="C74" s="33">
        <v>819000</v>
      </c>
      <c r="D74" s="11">
        <v>-249000</v>
      </c>
      <c r="E74" s="34">
        <v>570000</v>
      </c>
      <c r="F74" s="44">
        <v>819000</v>
      </c>
      <c r="G74" s="12">
        <v>0</v>
      </c>
      <c r="H74" s="34">
        <v>819000</v>
      </c>
      <c r="I74" s="44">
        <v>819000</v>
      </c>
      <c r="J74" s="12">
        <v>0</v>
      </c>
      <c r="K74" s="34">
        <v>819000</v>
      </c>
    </row>
    <row r="75" spans="1:11" ht="47.25" x14ac:dyDescent="0.25">
      <c r="A75" s="50" t="s">
        <v>128</v>
      </c>
      <c r="B75" s="19" t="s">
        <v>129</v>
      </c>
      <c r="C75" s="31">
        <v>3231395</v>
      </c>
      <c r="D75" s="9">
        <v>-270000</v>
      </c>
      <c r="E75" s="32">
        <v>2961395</v>
      </c>
      <c r="F75" s="43">
        <v>3421395</v>
      </c>
      <c r="G75" s="10">
        <v>0</v>
      </c>
      <c r="H75" s="32">
        <v>3421395</v>
      </c>
      <c r="I75" s="43">
        <v>3421395</v>
      </c>
      <c r="J75" s="10">
        <v>0</v>
      </c>
      <c r="K75" s="32">
        <v>3421395</v>
      </c>
    </row>
    <row r="76" spans="1:11" ht="15.75" x14ac:dyDescent="0.25">
      <c r="A76" s="51" t="s">
        <v>130</v>
      </c>
      <c r="B76" s="20" t="s">
        <v>131</v>
      </c>
      <c r="C76" s="33">
        <v>2594595</v>
      </c>
      <c r="D76" s="11">
        <v>-270000</v>
      </c>
      <c r="E76" s="34">
        <v>2324595</v>
      </c>
      <c r="F76" s="44">
        <v>2594595</v>
      </c>
      <c r="G76" s="12">
        <v>0</v>
      </c>
      <c r="H76" s="34">
        <v>2594595</v>
      </c>
      <c r="I76" s="44">
        <v>2594595</v>
      </c>
      <c r="J76" s="12">
        <v>0</v>
      </c>
      <c r="K76" s="34">
        <v>2594595</v>
      </c>
    </row>
    <row r="77" spans="1:11" ht="47.25" x14ac:dyDescent="0.25">
      <c r="A77" s="50" t="s">
        <v>132</v>
      </c>
      <c r="B77" s="19" t="s">
        <v>133</v>
      </c>
      <c r="C77" s="31">
        <v>1179720</v>
      </c>
      <c r="D77" s="9">
        <v>-98689.949999999953</v>
      </c>
      <c r="E77" s="32">
        <v>1081030.05</v>
      </c>
      <c r="F77" s="43">
        <v>1179720</v>
      </c>
      <c r="G77" s="10">
        <v>0</v>
      </c>
      <c r="H77" s="32">
        <v>1179720</v>
      </c>
      <c r="I77" s="43">
        <v>1179720</v>
      </c>
      <c r="J77" s="10">
        <v>0</v>
      </c>
      <c r="K77" s="32">
        <v>1179720</v>
      </c>
    </row>
    <row r="78" spans="1:11" ht="47.25" x14ac:dyDescent="0.25">
      <c r="A78" s="51" t="s">
        <v>134</v>
      </c>
      <c r="B78" s="20" t="s">
        <v>135</v>
      </c>
      <c r="C78" s="33">
        <v>1024720</v>
      </c>
      <c r="D78" s="11">
        <v>-70000</v>
      </c>
      <c r="E78" s="34">
        <v>954720</v>
      </c>
      <c r="F78" s="44">
        <v>1024720</v>
      </c>
      <c r="G78" s="12">
        <v>0</v>
      </c>
      <c r="H78" s="34">
        <v>1024720</v>
      </c>
      <c r="I78" s="44">
        <v>1024720</v>
      </c>
      <c r="J78" s="12">
        <v>0</v>
      </c>
      <c r="K78" s="34">
        <v>1024720</v>
      </c>
    </row>
    <row r="79" spans="1:11" ht="31.5" x14ac:dyDescent="0.25">
      <c r="A79" s="51" t="s">
        <v>136</v>
      </c>
      <c r="B79" s="20" t="s">
        <v>137</v>
      </c>
      <c r="C79" s="33">
        <v>155000</v>
      </c>
      <c r="D79" s="11">
        <v>-28689.949999999997</v>
      </c>
      <c r="E79" s="34">
        <v>126310.05</v>
      </c>
      <c r="F79" s="44">
        <v>155000</v>
      </c>
      <c r="G79" s="12">
        <v>0</v>
      </c>
      <c r="H79" s="34">
        <v>155000</v>
      </c>
      <c r="I79" s="44">
        <v>155000</v>
      </c>
      <c r="J79" s="12">
        <v>0</v>
      </c>
      <c r="K79" s="34">
        <v>155000</v>
      </c>
    </row>
    <row r="80" spans="1:11" ht="63" x14ac:dyDescent="0.25">
      <c r="A80" s="50" t="s">
        <v>138</v>
      </c>
      <c r="B80" s="19" t="s">
        <v>139</v>
      </c>
      <c r="C80" s="31">
        <v>9284989</v>
      </c>
      <c r="D80" s="9">
        <v>-72353</v>
      </c>
      <c r="E80" s="32">
        <v>9212636</v>
      </c>
      <c r="F80" s="43">
        <v>9284989</v>
      </c>
      <c r="G80" s="10">
        <v>0</v>
      </c>
      <c r="H80" s="32">
        <v>9284989</v>
      </c>
      <c r="I80" s="43">
        <v>9284989</v>
      </c>
      <c r="J80" s="10">
        <v>0</v>
      </c>
      <c r="K80" s="32">
        <v>9284989</v>
      </c>
    </row>
    <row r="81" spans="1:11" ht="47.25" x14ac:dyDescent="0.25">
      <c r="A81" s="51" t="s">
        <v>140</v>
      </c>
      <c r="B81" s="20" t="s">
        <v>141</v>
      </c>
      <c r="C81" s="33">
        <v>9284989</v>
      </c>
      <c r="D81" s="11">
        <v>-72353</v>
      </c>
      <c r="E81" s="34">
        <v>9212636</v>
      </c>
      <c r="F81" s="44">
        <v>9284989</v>
      </c>
      <c r="G81" s="12">
        <v>0</v>
      </c>
      <c r="H81" s="34">
        <v>9284989</v>
      </c>
      <c r="I81" s="44">
        <v>9284989</v>
      </c>
      <c r="J81" s="12">
        <v>0</v>
      </c>
      <c r="K81" s="34">
        <v>9284989</v>
      </c>
    </row>
    <row r="82" spans="1:11" ht="15.75" x14ac:dyDescent="0.25">
      <c r="A82" s="50" t="s">
        <v>72</v>
      </c>
      <c r="B82" s="19" t="s">
        <v>142</v>
      </c>
      <c r="C82" s="31">
        <v>39791556</v>
      </c>
      <c r="D82" s="9">
        <v>848042.95000000298</v>
      </c>
      <c r="E82" s="32">
        <v>40639598.950000003</v>
      </c>
      <c r="F82" s="43">
        <v>39791556</v>
      </c>
      <c r="G82" s="10">
        <v>0</v>
      </c>
      <c r="H82" s="32">
        <v>39791556</v>
      </c>
      <c r="I82" s="43">
        <v>39791556</v>
      </c>
      <c r="J82" s="10">
        <v>0</v>
      </c>
      <c r="K82" s="32">
        <v>39791556</v>
      </c>
    </row>
    <row r="83" spans="1:11" ht="31.5" x14ac:dyDescent="0.25">
      <c r="A83" s="51" t="s">
        <v>143</v>
      </c>
      <c r="B83" s="20" t="s">
        <v>144</v>
      </c>
      <c r="C83" s="33">
        <v>39791556</v>
      </c>
      <c r="D83" s="11">
        <v>848042.95000000298</v>
      </c>
      <c r="E83" s="34">
        <v>40639598.950000003</v>
      </c>
      <c r="F83" s="44">
        <v>39791556</v>
      </c>
      <c r="G83" s="12">
        <v>0</v>
      </c>
      <c r="H83" s="34">
        <v>39791556</v>
      </c>
      <c r="I83" s="44">
        <v>39791556</v>
      </c>
      <c r="J83" s="12">
        <v>0</v>
      </c>
      <c r="K83" s="34">
        <v>39791556</v>
      </c>
    </row>
    <row r="84" spans="1:11" ht="15.75" x14ac:dyDescent="0.25">
      <c r="A84" s="52" t="s">
        <v>145</v>
      </c>
      <c r="B84" s="21" t="s">
        <v>147</v>
      </c>
      <c r="C84" s="35">
        <v>12434965.300000001</v>
      </c>
      <c r="D84" s="13">
        <v>-982365.30000000075</v>
      </c>
      <c r="E84" s="36">
        <v>11452600</v>
      </c>
      <c r="F84" s="45">
        <v>15499620</v>
      </c>
      <c r="G84" s="14">
        <v>0</v>
      </c>
      <c r="H84" s="36">
        <v>15499620</v>
      </c>
      <c r="I84" s="45">
        <v>15621820</v>
      </c>
      <c r="J84" s="14">
        <v>0</v>
      </c>
      <c r="K84" s="36">
        <v>15621820</v>
      </c>
    </row>
    <row r="85" spans="1:11" ht="31.5" x14ac:dyDescent="0.25">
      <c r="A85" s="50" t="s">
        <v>146</v>
      </c>
      <c r="B85" s="19" t="s">
        <v>148</v>
      </c>
      <c r="C85" s="31">
        <v>7858965.2999999998</v>
      </c>
      <c r="D85" s="9">
        <v>-982365.29999999981</v>
      </c>
      <c r="E85" s="32">
        <v>6876600</v>
      </c>
      <c r="F85" s="43">
        <v>10850620</v>
      </c>
      <c r="G85" s="10">
        <v>0</v>
      </c>
      <c r="H85" s="32">
        <v>10850620</v>
      </c>
      <c r="I85" s="43">
        <v>10972820</v>
      </c>
      <c r="J85" s="10">
        <v>0</v>
      </c>
      <c r="K85" s="32">
        <v>10972820</v>
      </c>
    </row>
    <row r="86" spans="1:11" ht="31.5" x14ac:dyDescent="0.25">
      <c r="A86" s="51" t="s">
        <v>149</v>
      </c>
      <c r="B86" s="20" t="s">
        <v>150</v>
      </c>
      <c r="C86" s="33">
        <v>982365.3</v>
      </c>
      <c r="D86" s="11">
        <v>-982365.3</v>
      </c>
      <c r="E86" s="34">
        <v>0</v>
      </c>
      <c r="F86" s="44">
        <v>1543720</v>
      </c>
      <c r="G86" s="12">
        <v>0</v>
      </c>
      <c r="H86" s="34">
        <v>1543720</v>
      </c>
      <c r="I86" s="44">
        <v>1543720</v>
      </c>
      <c r="J86" s="12">
        <v>0</v>
      </c>
      <c r="K86" s="34">
        <v>1543720</v>
      </c>
    </row>
    <row r="87" spans="1:11" ht="47.25" x14ac:dyDescent="0.25">
      <c r="A87" s="52" t="s">
        <v>151</v>
      </c>
      <c r="B87" s="21" t="s">
        <v>153</v>
      </c>
      <c r="C87" s="35">
        <v>311961776.20999998</v>
      </c>
      <c r="D87" s="13">
        <v>45097570</v>
      </c>
      <c r="E87" s="36">
        <v>357059346.20999998</v>
      </c>
      <c r="F87" s="45">
        <v>245972674.28</v>
      </c>
      <c r="G87" s="14">
        <v>295000</v>
      </c>
      <c r="H87" s="36">
        <v>246267674.28</v>
      </c>
      <c r="I87" s="45">
        <v>1692284490</v>
      </c>
      <c r="J87" s="14">
        <v>0</v>
      </c>
      <c r="K87" s="36">
        <v>1692284490</v>
      </c>
    </row>
    <row r="88" spans="1:11" ht="15.75" x14ac:dyDescent="0.25">
      <c r="A88" s="50" t="s">
        <v>152</v>
      </c>
      <c r="B88" s="19" t="s">
        <v>154</v>
      </c>
      <c r="C88" s="31">
        <v>0</v>
      </c>
      <c r="D88" s="9">
        <v>540000</v>
      </c>
      <c r="E88" s="32">
        <v>540000</v>
      </c>
      <c r="F88" s="43">
        <v>0</v>
      </c>
      <c r="G88" s="10">
        <v>0</v>
      </c>
      <c r="H88" s="32">
        <v>0</v>
      </c>
      <c r="I88" s="43">
        <v>0</v>
      </c>
      <c r="J88" s="10">
        <v>0</v>
      </c>
      <c r="K88" s="32">
        <v>0</v>
      </c>
    </row>
    <row r="89" spans="1:11" ht="47.25" x14ac:dyDescent="0.25">
      <c r="A89" s="51" t="s">
        <v>155</v>
      </c>
      <c r="B89" s="20" t="s">
        <v>156</v>
      </c>
      <c r="C89" s="33">
        <v>0</v>
      </c>
      <c r="D89" s="11">
        <v>540000</v>
      </c>
      <c r="E89" s="34">
        <v>540000</v>
      </c>
      <c r="F89" s="44">
        <v>0</v>
      </c>
      <c r="G89" s="12">
        <v>0</v>
      </c>
      <c r="H89" s="34">
        <v>0</v>
      </c>
      <c r="I89" s="44">
        <v>0</v>
      </c>
      <c r="J89" s="12">
        <v>0</v>
      </c>
      <c r="K89" s="34">
        <v>0</v>
      </c>
    </row>
    <row r="90" spans="1:11" ht="31.5" x14ac:dyDescent="0.25">
      <c r="A90" s="50" t="s">
        <v>157</v>
      </c>
      <c r="B90" s="19" t="s">
        <v>158</v>
      </c>
      <c r="C90" s="31">
        <v>228021776.21000001</v>
      </c>
      <c r="D90" s="9">
        <v>-1062430</v>
      </c>
      <c r="E90" s="32">
        <v>226959346.21000001</v>
      </c>
      <c r="F90" s="43">
        <v>241157674.28</v>
      </c>
      <c r="G90" s="10">
        <v>295000</v>
      </c>
      <c r="H90" s="32">
        <v>241452674.28</v>
      </c>
      <c r="I90" s="43">
        <v>0</v>
      </c>
      <c r="J90" s="10">
        <v>0</v>
      </c>
      <c r="K90" s="32">
        <v>0</v>
      </c>
    </row>
    <row r="91" spans="1:11" ht="63" x14ac:dyDescent="0.25">
      <c r="A91" s="51" t="s">
        <v>159</v>
      </c>
      <c r="B91" s="20" t="s">
        <v>160</v>
      </c>
      <c r="C91" s="33">
        <v>1695856.21</v>
      </c>
      <c r="D91" s="11">
        <v>0</v>
      </c>
      <c r="E91" s="34">
        <v>1695856.21</v>
      </c>
      <c r="F91" s="44">
        <v>35004144.280000001</v>
      </c>
      <c r="G91" s="12">
        <v>0</v>
      </c>
      <c r="H91" s="34">
        <v>35004144.280000001</v>
      </c>
      <c r="I91" s="44">
        <v>0</v>
      </c>
      <c r="J91" s="12">
        <v>0</v>
      </c>
      <c r="K91" s="34">
        <v>0</v>
      </c>
    </row>
    <row r="92" spans="1:11" ht="47.25" x14ac:dyDescent="0.25">
      <c r="A92" s="51" t="s">
        <v>161</v>
      </c>
      <c r="B92" s="20">
        <v>1030273100</v>
      </c>
      <c r="C92" s="33">
        <v>0</v>
      </c>
      <c r="D92" s="11">
        <v>0</v>
      </c>
      <c r="E92" s="34">
        <v>0</v>
      </c>
      <c r="F92" s="44">
        <v>0</v>
      </c>
      <c r="G92" s="12">
        <v>295000</v>
      </c>
      <c r="H92" s="34">
        <v>295000</v>
      </c>
      <c r="I92" s="44">
        <v>0</v>
      </c>
      <c r="J92" s="12">
        <v>0</v>
      </c>
      <c r="K92" s="34">
        <v>0</v>
      </c>
    </row>
    <row r="93" spans="1:11" ht="47.25" x14ac:dyDescent="0.25">
      <c r="A93" s="51" t="s">
        <v>162</v>
      </c>
      <c r="B93" s="20" t="s">
        <v>163</v>
      </c>
      <c r="C93" s="33">
        <v>11166060</v>
      </c>
      <c r="D93" s="11">
        <v>-7224270</v>
      </c>
      <c r="E93" s="34">
        <v>3941790</v>
      </c>
      <c r="F93" s="44">
        <v>0</v>
      </c>
      <c r="G93" s="12">
        <v>0</v>
      </c>
      <c r="H93" s="34">
        <v>0</v>
      </c>
      <c r="I93" s="44">
        <v>0</v>
      </c>
      <c r="J93" s="12">
        <v>0</v>
      </c>
      <c r="K93" s="34">
        <v>0</v>
      </c>
    </row>
    <row r="94" spans="1:11" ht="47.25" x14ac:dyDescent="0.25">
      <c r="A94" s="51" t="s">
        <v>164</v>
      </c>
      <c r="B94" s="20" t="s">
        <v>165</v>
      </c>
      <c r="C94" s="33">
        <v>7043600</v>
      </c>
      <c r="D94" s="11">
        <v>6161840</v>
      </c>
      <c r="E94" s="34">
        <v>13205440</v>
      </c>
      <c r="F94" s="44">
        <v>0</v>
      </c>
      <c r="G94" s="12">
        <v>0</v>
      </c>
      <c r="H94" s="34">
        <v>0</v>
      </c>
      <c r="I94" s="44">
        <v>0</v>
      </c>
      <c r="J94" s="12">
        <v>0</v>
      </c>
      <c r="K94" s="34">
        <v>0</v>
      </c>
    </row>
    <row r="95" spans="1:11" ht="31.5" x14ac:dyDescent="0.25">
      <c r="A95" s="50" t="s">
        <v>166</v>
      </c>
      <c r="B95" s="19" t="s">
        <v>167</v>
      </c>
      <c r="C95" s="31">
        <v>1800000</v>
      </c>
      <c r="D95" s="9">
        <v>45620000</v>
      </c>
      <c r="E95" s="32">
        <v>47420000</v>
      </c>
      <c r="F95" s="43">
        <v>4200000</v>
      </c>
      <c r="G95" s="10">
        <v>0</v>
      </c>
      <c r="H95" s="32">
        <v>4200000</v>
      </c>
      <c r="I95" s="43">
        <v>0</v>
      </c>
      <c r="J95" s="10">
        <v>0</v>
      </c>
      <c r="K95" s="32">
        <v>0</v>
      </c>
    </row>
    <row r="96" spans="1:11" ht="31.5" x14ac:dyDescent="0.25">
      <c r="A96" s="51" t="s">
        <v>168</v>
      </c>
      <c r="B96" s="20">
        <v>1080100000</v>
      </c>
      <c r="C96" s="33">
        <v>1800000</v>
      </c>
      <c r="D96" s="11">
        <v>1620000</v>
      </c>
      <c r="E96" s="34">
        <v>3420000</v>
      </c>
      <c r="F96" s="44">
        <v>4200000</v>
      </c>
      <c r="G96" s="12">
        <v>0</v>
      </c>
      <c r="H96" s="34">
        <v>4200000</v>
      </c>
      <c r="I96" s="44">
        <v>0</v>
      </c>
      <c r="J96" s="12">
        <v>0</v>
      </c>
      <c r="K96" s="34">
        <v>0</v>
      </c>
    </row>
    <row r="97" spans="1:11" ht="31.5" x14ac:dyDescent="0.25">
      <c r="A97" s="51" t="s">
        <v>169</v>
      </c>
      <c r="B97" s="20" t="s">
        <v>170</v>
      </c>
      <c r="C97" s="33">
        <v>0</v>
      </c>
      <c r="D97" s="11">
        <v>44000000</v>
      </c>
      <c r="E97" s="34">
        <v>44000000</v>
      </c>
      <c r="F97" s="44">
        <v>0</v>
      </c>
      <c r="G97" s="12">
        <v>0</v>
      </c>
      <c r="H97" s="34">
        <v>0</v>
      </c>
      <c r="I97" s="44">
        <v>0</v>
      </c>
      <c r="J97" s="12">
        <v>0</v>
      </c>
      <c r="K97" s="34">
        <v>0</v>
      </c>
    </row>
    <row r="98" spans="1:11" ht="31.5" x14ac:dyDescent="0.25">
      <c r="A98" s="52" t="s">
        <v>171</v>
      </c>
      <c r="B98" s="21" t="s">
        <v>173</v>
      </c>
      <c r="C98" s="35">
        <v>362323800.12</v>
      </c>
      <c r="D98" s="13">
        <f>1215022.67000002-2800000</f>
        <v>-1584977.3299999801</v>
      </c>
      <c r="E98" s="36">
        <f>363538822.79-2800000</f>
        <v>360738822.79000002</v>
      </c>
      <c r="F98" s="45">
        <v>346377385.25999999</v>
      </c>
      <c r="G98" s="14">
        <v>-21478460</v>
      </c>
      <c r="H98" s="36">
        <v>324898925.25999999</v>
      </c>
      <c r="I98" s="45">
        <v>348942385.25999999</v>
      </c>
      <c r="J98" s="14">
        <v>0</v>
      </c>
      <c r="K98" s="36">
        <v>348942385.25999999</v>
      </c>
    </row>
    <row r="99" spans="1:11" ht="30" x14ac:dyDescent="0.25">
      <c r="A99" s="53" t="s">
        <v>172</v>
      </c>
      <c r="B99" s="22" t="s">
        <v>174</v>
      </c>
      <c r="C99" s="31">
        <v>34282000</v>
      </c>
      <c r="D99" s="9">
        <v>-3383540.9299999997</v>
      </c>
      <c r="E99" s="32">
        <v>30898459.07</v>
      </c>
      <c r="F99" s="43">
        <v>34162000</v>
      </c>
      <c r="G99" s="10">
        <v>0</v>
      </c>
      <c r="H99" s="32">
        <v>34162000</v>
      </c>
      <c r="I99" s="43">
        <v>34282000</v>
      </c>
      <c r="J99" s="10">
        <v>0</v>
      </c>
      <c r="K99" s="32">
        <v>34282000</v>
      </c>
    </row>
    <row r="100" spans="1:11" ht="45" x14ac:dyDescent="0.25">
      <c r="A100" s="54" t="s">
        <v>175</v>
      </c>
      <c r="B100" s="23" t="s">
        <v>176</v>
      </c>
      <c r="C100" s="33">
        <v>12314200</v>
      </c>
      <c r="D100" s="11">
        <v>-3321540.9299999997</v>
      </c>
      <c r="E100" s="34">
        <v>8992659.0700000003</v>
      </c>
      <c r="F100" s="44">
        <v>12314200</v>
      </c>
      <c r="G100" s="12">
        <v>0</v>
      </c>
      <c r="H100" s="34">
        <v>12314200</v>
      </c>
      <c r="I100" s="44">
        <v>12314200</v>
      </c>
      <c r="J100" s="12">
        <v>0</v>
      </c>
      <c r="K100" s="34">
        <v>12314200</v>
      </c>
    </row>
    <row r="101" spans="1:11" ht="30" x14ac:dyDescent="0.25">
      <c r="A101" s="54" t="s">
        <v>177</v>
      </c>
      <c r="B101" s="23" t="s">
        <v>178</v>
      </c>
      <c r="C101" s="33">
        <v>19100800</v>
      </c>
      <c r="D101" s="11">
        <v>670000</v>
      </c>
      <c r="E101" s="34">
        <v>19770800</v>
      </c>
      <c r="F101" s="44">
        <v>19100800</v>
      </c>
      <c r="G101" s="12">
        <v>0</v>
      </c>
      <c r="H101" s="34">
        <v>19100800</v>
      </c>
      <c r="I101" s="44">
        <v>19100800</v>
      </c>
      <c r="J101" s="12">
        <v>0</v>
      </c>
      <c r="K101" s="34">
        <v>19100800</v>
      </c>
    </row>
    <row r="102" spans="1:11" ht="30" x14ac:dyDescent="0.25">
      <c r="A102" s="54" t="s">
        <v>179</v>
      </c>
      <c r="B102" s="23" t="s">
        <v>180</v>
      </c>
      <c r="C102" s="33">
        <v>1000000</v>
      </c>
      <c r="D102" s="11">
        <v>-732000</v>
      </c>
      <c r="E102" s="34">
        <v>268000</v>
      </c>
      <c r="F102" s="44">
        <v>880000</v>
      </c>
      <c r="G102" s="12">
        <v>0</v>
      </c>
      <c r="H102" s="34">
        <v>880000</v>
      </c>
      <c r="I102" s="44">
        <v>1000000</v>
      </c>
      <c r="J102" s="12">
        <v>0</v>
      </c>
      <c r="K102" s="34">
        <v>1000000</v>
      </c>
    </row>
    <row r="103" spans="1:11" x14ac:dyDescent="0.25">
      <c r="A103" s="53" t="s">
        <v>181</v>
      </c>
      <c r="B103" s="22" t="s">
        <v>182</v>
      </c>
      <c r="C103" s="31">
        <v>877600</v>
      </c>
      <c r="D103" s="9">
        <v>-779800</v>
      </c>
      <c r="E103" s="32">
        <v>97800</v>
      </c>
      <c r="F103" s="43">
        <v>17680000</v>
      </c>
      <c r="G103" s="10">
        <v>0</v>
      </c>
      <c r="H103" s="32">
        <v>17680000</v>
      </c>
      <c r="I103" s="43">
        <v>25125000</v>
      </c>
      <c r="J103" s="10">
        <v>0</v>
      </c>
      <c r="K103" s="32">
        <v>25125000</v>
      </c>
    </row>
    <row r="104" spans="1:11" x14ac:dyDescent="0.25">
      <c r="A104" s="54" t="s">
        <v>183</v>
      </c>
      <c r="B104" s="23" t="s">
        <v>184</v>
      </c>
      <c r="C104" s="33">
        <v>877600</v>
      </c>
      <c r="D104" s="11">
        <v>-779800</v>
      </c>
      <c r="E104" s="34">
        <v>97800</v>
      </c>
      <c r="F104" s="44">
        <v>17680000</v>
      </c>
      <c r="G104" s="12">
        <v>0</v>
      </c>
      <c r="H104" s="34">
        <v>17680000</v>
      </c>
      <c r="I104" s="44">
        <v>25125000</v>
      </c>
      <c r="J104" s="12">
        <v>0</v>
      </c>
      <c r="K104" s="34">
        <v>25125000</v>
      </c>
    </row>
    <row r="105" spans="1:11" x14ac:dyDescent="0.25">
      <c r="A105" s="53" t="s">
        <v>72</v>
      </c>
      <c r="B105" s="22" t="s">
        <v>185</v>
      </c>
      <c r="C105" s="31">
        <v>327164200.12</v>
      </c>
      <c r="D105" s="9">
        <f>5378363.60000002-2800000</f>
        <v>2578363.6000000201</v>
      </c>
      <c r="E105" s="32">
        <f>332542563.72-2800000</f>
        <v>329742563.72000003</v>
      </c>
      <c r="F105" s="43">
        <v>294535385.25999999</v>
      </c>
      <c r="G105" s="10">
        <v>-21478460</v>
      </c>
      <c r="H105" s="32">
        <v>273056925.25999999</v>
      </c>
      <c r="I105" s="43">
        <v>289535385.25999999</v>
      </c>
      <c r="J105" s="10">
        <v>0</v>
      </c>
      <c r="K105" s="32">
        <v>289535385.25999999</v>
      </c>
    </row>
    <row r="106" spans="1:11" x14ac:dyDescent="0.25">
      <c r="A106" s="54" t="s">
        <v>186</v>
      </c>
      <c r="B106" s="23" t="s">
        <v>187</v>
      </c>
      <c r="C106" s="33">
        <v>202406490</v>
      </c>
      <c r="D106" s="11">
        <v>-71944.699999988079</v>
      </c>
      <c r="E106" s="34">
        <v>202334545.30000001</v>
      </c>
      <c r="F106" s="44">
        <v>183586490</v>
      </c>
      <c r="G106" s="12">
        <v>-21478460</v>
      </c>
      <c r="H106" s="34">
        <v>162108030</v>
      </c>
      <c r="I106" s="44">
        <v>178586490</v>
      </c>
      <c r="J106" s="12">
        <v>0</v>
      </c>
      <c r="K106" s="34">
        <v>178586490</v>
      </c>
    </row>
    <row r="107" spans="1:11" ht="30" x14ac:dyDescent="0.25">
      <c r="A107" s="54" t="s">
        <v>188</v>
      </c>
      <c r="B107" s="23" t="s">
        <v>189</v>
      </c>
      <c r="C107" s="33">
        <v>17690646.859999999</v>
      </c>
      <c r="D107" s="11">
        <v>-500000</v>
      </c>
      <c r="E107" s="34">
        <v>17190646.859999999</v>
      </c>
      <c r="F107" s="44">
        <v>17381832</v>
      </c>
      <c r="G107" s="12">
        <v>0</v>
      </c>
      <c r="H107" s="34">
        <v>17381832</v>
      </c>
      <c r="I107" s="44">
        <v>17381832</v>
      </c>
      <c r="J107" s="12">
        <v>0</v>
      </c>
      <c r="K107" s="34">
        <v>17381832</v>
      </c>
    </row>
    <row r="108" spans="1:11" ht="60" x14ac:dyDescent="0.25">
      <c r="A108" s="54" t="s">
        <v>190</v>
      </c>
      <c r="B108" s="23" t="s">
        <v>191</v>
      </c>
      <c r="C108" s="33">
        <v>66297970</v>
      </c>
      <c r="D108" s="11">
        <v>467417.97999999672</v>
      </c>
      <c r="E108" s="34">
        <v>66765387.979999997</v>
      </c>
      <c r="F108" s="44">
        <v>65097970</v>
      </c>
      <c r="G108" s="12">
        <v>-57940000</v>
      </c>
      <c r="H108" s="34">
        <v>7157970</v>
      </c>
      <c r="I108" s="44">
        <v>65097970</v>
      </c>
      <c r="J108" s="12">
        <v>0</v>
      </c>
      <c r="K108" s="34">
        <v>65097970</v>
      </c>
    </row>
    <row r="109" spans="1:11" ht="60" x14ac:dyDescent="0.25">
      <c r="A109" s="54" t="s">
        <v>192</v>
      </c>
      <c r="B109" s="23">
        <v>1250102050</v>
      </c>
      <c r="C109" s="33">
        <v>0</v>
      </c>
      <c r="D109" s="11">
        <v>0</v>
      </c>
      <c r="E109" s="34">
        <v>0</v>
      </c>
      <c r="F109" s="44">
        <v>0</v>
      </c>
      <c r="G109" s="12">
        <v>57940000</v>
      </c>
      <c r="H109" s="34">
        <v>57940000</v>
      </c>
      <c r="I109" s="44">
        <v>0</v>
      </c>
      <c r="J109" s="12">
        <v>0</v>
      </c>
      <c r="K109" s="34">
        <v>0</v>
      </c>
    </row>
    <row r="110" spans="1:11" ht="45" x14ac:dyDescent="0.25">
      <c r="A110" s="54" t="s">
        <v>193</v>
      </c>
      <c r="B110" s="23" t="s">
        <v>194</v>
      </c>
      <c r="C110" s="33">
        <v>6800000</v>
      </c>
      <c r="D110" s="11">
        <v>2682890.3200000003</v>
      </c>
      <c r="E110" s="34">
        <v>9482890.3200000003</v>
      </c>
      <c r="F110" s="44">
        <v>0</v>
      </c>
      <c r="G110" s="12">
        <v>0</v>
      </c>
      <c r="H110" s="34">
        <v>0</v>
      </c>
      <c r="I110" s="44">
        <v>0</v>
      </c>
      <c r="J110" s="12">
        <v>0</v>
      </c>
      <c r="K110" s="34">
        <v>0</v>
      </c>
    </row>
    <row r="111" spans="1:11" ht="60" x14ac:dyDescent="0.25">
      <c r="A111" s="55" t="s">
        <v>195</v>
      </c>
      <c r="B111" s="24" t="s">
        <v>197</v>
      </c>
      <c r="C111" s="35">
        <v>47715965</v>
      </c>
      <c r="D111" s="13">
        <v>1774139</v>
      </c>
      <c r="E111" s="36">
        <v>49490104</v>
      </c>
      <c r="F111" s="45">
        <v>50470165</v>
      </c>
      <c r="G111" s="14">
        <v>0</v>
      </c>
      <c r="H111" s="36">
        <v>50470165</v>
      </c>
      <c r="I111" s="45">
        <v>50986931</v>
      </c>
      <c r="J111" s="14">
        <v>0</v>
      </c>
      <c r="K111" s="36">
        <v>50986931</v>
      </c>
    </row>
    <row r="112" spans="1:11" ht="75" x14ac:dyDescent="0.25">
      <c r="A112" s="53" t="s">
        <v>196</v>
      </c>
      <c r="B112" s="22" t="s">
        <v>198</v>
      </c>
      <c r="C112" s="31">
        <v>9000000</v>
      </c>
      <c r="D112" s="9">
        <v>-1314000</v>
      </c>
      <c r="E112" s="32">
        <v>7686000</v>
      </c>
      <c r="F112" s="43">
        <v>10300000</v>
      </c>
      <c r="G112" s="10">
        <v>0</v>
      </c>
      <c r="H112" s="32">
        <v>10300000</v>
      </c>
      <c r="I112" s="43">
        <v>11500000</v>
      </c>
      <c r="J112" s="10">
        <v>0</v>
      </c>
      <c r="K112" s="32">
        <v>11500000</v>
      </c>
    </row>
    <row r="113" spans="1:11" ht="165" x14ac:dyDescent="0.25">
      <c r="A113" s="54" t="s">
        <v>199</v>
      </c>
      <c r="B113" s="23" t="s">
        <v>200</v>
      </c>
      <c r="C113" s="33">
        <v>9000000</v>
      </c>
      <c r="D113" s="11">
        <v>-1314000</v>
      </c>
      <c r="E113" s="34">
        <v>7686000</v>
      </c>
      <c r="F113" s="44">
        <v>10300000</v>
      </c>
      <c r="G113" s="12">
        <v>0</v>
      </c>
      <c r="H113" s="34">
        <v>10300000</v>
      </c>
      <c r="I113" s="44">
        <v>11500000</v>
      </c>
      <c r="J113" s="12">
        <v>0</v>
      </c>
      <c r="K113" s="34">
        <v>11500000</v>
      </c>
    </row>
    <row r="114" spans="1:11" ht="30" x14ac:dyDescent="0.25">
      <c r="A114" s="53" t="s">
        <v>201</v>
      </c>
      <c r="B114" s="22" t="s">
        <v>202</v>
      </c>
      <c r="C114" s="31">
        <v>563840</v>
      </c>
      <c r="D114" s="9">
        <v>2574160</v>
      </c>
      <c r="E114" s="32">
        <v>3138000</v>
      </c>
      <c r="F114" s="43">
        <v>0</v>
      </c>
      <c r="G114" s="10">
        <v>0</v>
      </c>
      <c r="H114" s="32">
        <v>0</v>
      </c>
      <c r="I114" s="43">
        <v>0</v>
      </c>
      <c r="J114" s="10">
        <v>0</v>
      </c>
      <c r="K114" s="32">
        <v>0</v>
      </c>
    </row>
    <row r="115" spans="1:11" ht="45" x14ac:dyDescent="0.25">
      <c r="A115" s="54" t="s">
        <v>203</v>
      </c>
      <c r="B115" s="23" t="s">
        <v>204</v>
      </c>
      <c r="C115" s="33">
        <v>563840</v>
      </c>
      <c r="D115" s="11">
        <v>2574160</v>
      </c>
      <c r="E115" s="34">
        <v>3138000</v>
      </c>
      <c r="F115" s="44">
        <v>0</v>
      </c>
      <c r="G115" s="12">
        <v>0</v>
      </c>
      <c r="H115" s="34">
        <v>0</v>
      </c>
      <c r="I115" s="44">
        <v>0</v>
      </c>
      <c r="J115" s="12">
        <v>0</v>
      </c>
      <c r="K115" s="34">
        <v>0</v>
      </c>
    </row>
    <row r="116" spans="1:11" x14ac:dyDescent="0.25">
      <c r="A116" s="53" t="s">
        <v>205</v>
      </c>
      <c r="B116" s="22" t="s">
        <v>206</v>
      </c>
      <c r="C116" s="31">
        <v>3063500</v>
      </c>
      <c r="D116" s="9">
        <v>-467085.10000000009</v>
      </c>
      <c r="E116" s="32">
        <v>2596414.9</v>
      </c>
      <c r="F116" s="43">
        <v>3363500</v>
      </c>
      <c r="G116" s="10">
        <v>0</v>
      </c>
      <c r="H116" s="32">
        <v>3363500</v>
      </c>
      <c r="I116" s="43">
        <v>3363500</v>
      </c>
      <c r="J116" s="10">
        <v>0</v>
      </c>
      <c r="K116" s="32">
        <v>3363500</v>
      </c>
    </row>
    <row r="117" spans="1:11" ht="30" x14ac:dyDescent="0.25">
      <c r="A117" s="54" t="s">
        <v>207</v>
      </c>
      <c r="B117" s="23" t="s">
        <v>208</v>
      </c>
      <c r="C117" s="33">
        <v>1200000</v>
      </c>
      <c r="D117" s="11">
        <v>-312100</v>
      </c>
      <c r="E117" s="34">
        <v>887900</v>
      </c>
      <c r="F117" s="44">
        <v>1500000</v>
      </c>
      <c r="G117" s="12">
        <v>0</v>
      </c>
      <c r="H117" s="34">
        <v>1500000</v>
      </c>
      <c r="I117" s="44">
        <v>1500000</v>
      </c>
      <c r="J117" s="12">
        <v>0</v>
      </c>
      <c r="K117" s="34">
        <v>1500000</v>
      </c>
    </row>
    <row r="118" spans="1:11" ht="45" x14ac:dyDescent="0.25">
      <c r="A118" s="54" t="s">
        <v>209</v>
      </c>
      <c r="B118" s="23" t="s">
        <v>210</v>
      </c>
      <c r="C118" s="33">
        <v>1863500</v>
      </c>
      <c r="D118" s="11">
        <v>-154985.10000000009</v>
      </c>
      <c r="E118" s="34">
        <v>1708514.9</v>
      </c>
      <c r="F118" s="44">
        <v>1863500</v>
      </c>
      <c r="G118" s="12">
        <v>0</v>
      </c>
      <c r="H118" s="34">
        <v>1863500</v>
      </c>
      <c r="I118" s="44">
        <v>1863500</v>
      </c>
      <c r="J118" s="12">
        <v>0</v>
      </c>
      <c r="K118" s="34">
        <v>1863500</v>
      </c>
    </row>
    <row r="119" spans="1:11" ht="45" x14ac:dyDescent="0.25">
      <c r="A119" s="53" t="s">
        <v>211</v>
      </c>
      <c r="B119" s="22" t="s">
        <v>212</v>
      </c>
      <c r="C119" s="31">
        <v>110000</v>
      </c>
      <c r="D119" s="9">
        <v>-10000</v>
      </c>
      <c r="E119" s="32">
        <v>100000</v>
      </c>
      <c r="F119" s="43">
        <v>110000</v>
      </c>
      <c r="G119" s="10">
        <v>0</v>
      </c>
      <c r="H119" s="32">
        <v>110000</v>
      </c>
      <c r="I119" s="43">
        <v>110000</v>
      </c>
      <c r="J119" s="10">
        <v>0</v>
      </c>
      <c r="K119" s="32">
        <v>110000</v>
      </c>
    </row>
    <row r="120" spans="1:11" ht="30" x14ac:dyDescent="0.25">
      <c r="A120" s="54" t="s">
        <v>213</v>
      </c>
      <c r="B120" s="23" t="s">
        <v>214</v>
      </c>
      <c r="C120" s="33">
        <v>110000</v>
      </c>
      <c r="D120" s="11">
        <v>-10000</v>
      </c>
      <c r="E120" s="34">
        <v>100000</v>
      </c>
      <c r="F120" s="44">
        <v>110000</v>
      </c>
      <c r="G120" s="12">
        <v>0</v>
      </c>
      <c r="H120" s="34">
        <v>110000</v>
      </c>
      <c r="I120" s="44">
        <v>110000</v>
      </c>
      <c r="J120" s="12">
        <v>0</v>
      </c>
      <c r="K120" s="34">
        <v>110000</v>
      </c>
    </row>
    <row r="121" spans="1:11" x14ac:dyDescent="0.25">
      <c r="A121" s="53" t="s">
        <v>72</v>
      </c>
      <c r="B121" s="22" t="s">
        <v>215</v>
      </c>
      <c r="C121" s="31">
        <v>34878625</v>
      </c>
      <c r="D121" s="9">
        <v>991064.10000000149</v>
      </c>
      <c r="E121" s="32">
        <v>35869689.100000001</v>
      </c>
      <c r="F121" s="43">
        <v>36596665</v>
      </c>
      <c r="G121" s="10">
        <v>0</v>
      </c>
      <c r="H121" s="32">
        <v>36596665</v>
      </c>
      <c r="I121" s="43">
        <v>35913431</v>
      </c>
      <c r="J121" s="10">
        <v>0</v>
      </c>
      <c r="K121" s="32">
        <v>35913431</v>
      </c>
    </row>
    <row r="122" spans="1:11" ht="45" x14ac:dyDescent="0.25">
      <c r="A122" s="54" t="s">
        <v>216</v>
      </c>
      <c r="B122" s="23" t="s">
        <v>217</v>
      </c>
      <c r="C122" s="33">
        <v>7292600</v>
      </c>
      <c r="D122" s="11">
        <v>477085.09999999963</v>
      </c>
      <c r="E122" s="34">
        <v>7769685.0999999996</v>
      </c>
      <c r="F122" s="44">
        <v>7607700</v>
      </c>
      <c r="G122" s="12">
        <v>0</v>
      </c>
      <c r="H122" s="34">
        <v>7607700</v>
      </c>
      <c r="I122" s="44">
        <v>7607700</v>
      </c>
      <c r="J122" s="12">
        <v>0</v>
      </c>
      <c r="K122" s="34">
        <v>7607700</v>
      </c>
    </row>
    <row r="123" spans="1:11" ht="45" x14ac:dyDescent="0.25">
      <c r="A123" s="54" t="s">
        <v>218</v>
      </c>
      <c r="B123" s="23" t="s">
        <v>219</v>
      </c>
      <c r="C123" s="33">
        <v>21676195</v>
      </c>
      <c r="D123" s="11">
        <v>497519</v>
      </c>
      <c r="E123" s="34">
        <v>22173714</v>
      </c>
      <c r="F123" s="44">
        <v>21676195</v>
      </c>
      <c r="G123" s="12">
        <v>0</v>
      </c>
      <c r="H123" s="34">
        <v>21676195</v>
      </c>
      <c r="I123" s="44">
        <v>21676195</v>
      </c>
      <c r="J123" s="12">
        <v>0</v>
      </c>
      <c r="K123" s="34">
        <v>21676195</v>
      </c>
    </row>
    <row r="124" spans="1:11" ht="45" x14ac:dyDescent="0.25">
      <c r="A124" s="54" t="s">
        <v>220</v>
      </c>
      <c r="B124" s="23" t="s">
        <v>221</v>
      </c>
      <c r="C124" s="33">
        <v>5909830</v>
      </c>
      <c r="D124" s="11">
        <v>16460</v>
      </c>
      <c r="E124" s="34">
        <v>5926290</v>
      </c>
      <c r="F124" s="44">
        <v>6390730</v>
      </c>
      <c r="G124" s="12">
        <v>0</v>
      </c>
      <c r="H124" s="34">
        <v>6390730</v>
      </c>
      <c r="I124" s="44">
        <v>6609360</v>
      </c>
      <c r="J124" s="12">
        <v>0</v>
      </c>
      <c r="K124" s="34">
        <v>6609360</v>
      </c>
    </row>
    <row r="125" spans="1:11" ht="45" x14ac:dyDescent="0.25">
      <c r="A125" s="55" t="s">
        <v>222</v>
      </c>
      <c r="B125" s="24" t="s">
        <v>224</v>
      </c>
      <c r="C125" s="35">
        <v>69839007.150000006</v>
      </c>
      <c r="D125" s="13">
        <v>12478880.589999989</v>
      </c>
      <c r="E125" s="36">
        <v>82317887.739999995</v>
      </c>
      <c r="F125" s="45">
        <v>49703828.890000001</v>
      </c>
      <c r="G125" s="14">
        <v>0</v>
      </c>
      <c r="H125" s="36">
        <v>49703828.890000001</v>
      </c>
      <c r="I125" s="45">
        <v>40751100</v>
      </c>
      <c r="J125" s="14">
        <v>0</v>
      </c>
      <c r="K125" s="36">
        <v>40751100</v>
      </c>
    </row>
    <row r="126" spans="1:11" ht="30" x14ac:dyDescent="0.25">
      <c r="A126" s="53" t="s">
        <v>223</v>
      </c>
      <c r="B126" s="22" t="s">
        <v>225</v>
      </c>
      <c r="C126" s="31">
        <v>2007.15</v>
      </c>
      <c r="D126" s="9">
        <v>1665.19</v>
      </c>
      <c r="E126" s="32">
        <v>3672.34</v>
      </c>
      <c r="F126" s="43">
        <v>3828.89</v>
      </c>
      <c r="G126" s="10">
        <v>0</v>
      </c>
      <c r="H126" s="32">
        <v>3828.89</v>
      </c>
      <c r="I126" s="43">
        <v>1921.75</v>
      </c>
      <c r="J126" s="10">
        <v>-9.9999999999909051E-3</v>
      </c>
      <c r="K126" s="32">
        <v>1921.74</v>
      </c>
    </row>
    <row r="127" spans="1:11" ht="75" x14ac:dyDescent="0.25">
      <c r="A127" s="54" t="s">
        <v>226</v>
      </c>
      <c r="B127" s="23" t="s">
        <v>227</v>
      </c>
      <c r="C127" s="33">
        <v>2007.15</v>
      </c>
      <c r="D127" s="11">
        <v>1665.19</v>
      </c>
      <c r="E127" s="34">
        <v>3672.34</v>
      </c>
      <c r="F127" s="44">
        <v>3828.89</v>
      </c>
      <c r="G127" s="12">
        <v>0</v>
      </c>
      <c r="H127" s="34">
        <v>3828.89</v>
      </c>
      <c r="I127" s="44">
        <v>1921.75</v>
      </c>
      <c r="J127" s="12">
        <v>-9.9999999999909051E-3</v>
      </c>
      <c r="K127" s="34">
        <v>1921.74</v>
      </c>
    </row>
    <row r="128" spans="1:11" x14ac:dyDescent="0.25">
      <c r="A128" s="53" t="s">
        <v>228</v>
      </c>
      <c r="B128" s="22" t="s">
        <v>229</v>
      </c>
      <c r="C128" s="31">
        <v>59387000</v>
      </c>
      <c r="D128" s="9">
        <v>11228034.090000004</v>
      </c>
      <c r="E128" s="32">
        <v>70615034.090000004</v>
      </c>
      <c r="F128" s="43">
        <v>45480000</v>
      </c>
      <c r="G128" s="10">
        <v>0</v>
      </c>
      <c r="H128" s="32">
        <v>45480000</v>
      </c>
      <c r="I128" s="43">
        <v>36529178.25</v>
      </c>
      <c r="J128" s="10">
        <v>9.9999979138374329E-3</v>
      </c>
      <c r="K128" s="32">
        <v>36529178.259999998</v>
      </c>
    </row>
    <row r="129" spans="1:11" ht="60" x14ac:dyDescent="0.25">
      <c r="A129" s="54" t="s">
        <v>230</v>
      </c>
      <c r="B129" s="23" t="s">
        <v>231</v>
      </c>
      <c r="C129" s="33">
        <v>38000000</v>
      </c>
      <c r="D129" s="11">
        <v>200000</v>
      </c>
      <c r="E129" s="34">
        <v>38200000</v>
      </c>
      <c r="F129" s="44">
        <v>35982000</v>
      </c>
      <c r="G129" s="12">
        <v>0</v>
      </c>
      <c r="H129" s="34">
        <v>35982000</v>
      </c>
      <c r="I129" s="44">
        <v>35000000</v>
      </c>
      <c r="J129" s="12">
        <v>0</v>
      </c>
      <c r="K129" s="34">
        <v>35000000</v>
      </c>
    </row>
    <row r="130" spans="1:11" ht="60" x14ac:dyDescent="0.25">
      <c r="A130" s="54" t="s">
        <v>232</v>
      </c>
      <c r="B130" s="23" t="s">
        <v>233</v>
      </c>
      <c r="C130" s="33">
        <v>21387000</v>
      </c>
      <c r="D130" s="11">
        <v>11028034.09</v>
      </c>
      <c r="E130" s="34">
        <v>32415034.09</v>
      </c>
      <c r="F130" s="44">
        <v>8813000</v>
      </c>
      <c r="G130" s="12">
        <v>0</v>
      </c>
      <c r="H130" s="34">
        <v>8813000</v>
      </c>
      <c r="I130" s="44">
        <v>844178.25</v>
      </c>
      <c r="J130" s="12">
        <v>1.0000000009313226E-2</v>
      </c>
      <c r="K130" s="34">
        <v>844178.26</v>
      </c>
    </row>
    <row r="131" spans="1:11" x14ac:dyDescent="0.25">
      <c r="A131" s="54" t="s">
        <v>234</v>
      </c>
      <c r="B131" s="23" t="s">
        <v>235</v>
      </c>
      <c r="C131" s="33">
        <v>0</v>
      </c>
      <c r="D131" s="11">
        <v>0</v>
      </c>
      <c r="E131" s="34">
        <v>0</v>
      </c>
      <c r="F131" s="44">
        <v>685000</v>
      </c>
      <c r="G131" s="12">
        <v>0</v>
      </c>
      <c r="H131" s="34">
        <v>685000</v>
      </c>
      <c r="I131" s="44">
        <v>685000</v>
      </c>
      <c r="J131" s="12">
        <v>0</v>
      </c>
      <c r="K131" s="34">
        <v>685000</v>
      </c>
    </row>
    <row r="132" spans="1:11" x14ac:dyDescent="0.25">
      <c r="A132" s="53" t="s">
        <v>236</v>
      </c>
      <c r="B132" s="22" t="s">
        <v>237</v>
      </c>
      <c r="C132" s="31">
        <v>10450000</v>
      </c>
      <c r="D132" s="9">
        <v>1249181.3100000005</v>
      </c>
      <c r="E132" s="32">
        <v>11699181.310000001</v>
      </c>
      <c r="F132" s="43">
        <v>4220000</v>
      </c>
      <c r="G132" s="10">
        <v>0</v>
      </c>
      <c r="H132" s="32">
        <v>4220000</v>
      </c>
      <c r="I132" s="43">
        <v>4220000</v>
      </c>
      <c r="J132" s="10">
        <v>0</v>
      </c>
      <c r="K132" s="32">
        <v>4220000</v>
      </c>
    </row>
    <row r="133" spans="1:11" ht="30" x14ac:dyDescent="0.25">
      <c r="A133" s="54" t="s">
        <v>238</v>
      </c>
      <c r="B133" s="23" t="s">
        <v>239</v>
      </c>
      <c r="C133" s="33">
        <v>10450000</v>
      </c>
      <c r="D133" s="11">
        <v>1249181.3100000005</v>
      </c>
      <c r="E133" s="34">
        <v>11699181.310000001</v>
      </c>
      <c r="F133" s="44">
        <v>4220000</v>
      </c>
      <c r="G133" s="12">
        <v>0</v>
      </c>
      <c r="H133" s="34">
        <v>4220000</v>
      </c>
      <c r="I133" s="44">
        <v>4220000</v>
      </c>
      <c r="J133" s="12">
        <v>0</v>
      </c>
      <c r="K133" s="34">
        <v>4220000</v>
      </c>
    </row>
    <row r="134" spans="1:11" ht="30" x14ac:dyDescent="0.25">
      <c r="A134" s="55" t="s">
        <v>240</v>
      </c>
      <c r="B134" s="24" t="s">
        <v>242</v>
      </c>
      <c r="C134" s="35">
        <v>68989100</v>
      </c>
      <c r="D134" s="13">
        <v>3888267</v>
      </c>
      <c r="E134" s="36">
        <v>72877367</v>
      </c>
      <c r="F134" s="45">
        <v>65094700</v>
      </c>
      <c r="G134" s="14">
        <v>0</v>
      </c>
      <c r="H134" s="36">
        <v>65094700</v>
      </c>
      <c r="I134" s="45">
        <v>65094700</v>
      </c>
      <c r="J134" s="14">
        <v>0</v>
      </c>
      <c r="K134" s="36">
        <v>65094700</v>
      </c>
    </row>
    <row r="135" spans="1:11" ht="75" x14ac:dyDescent="0.25">
      <c r="A135" s="53" t="s">
        <v>241</v>
      </c>
      <c r="B135" s="22" t="s">
        <v>243</v>
      </c>
      <c r="C135" s="31">
        <v>1320000</v>
      </c>
      <c r="D135" s="9">
        <v>3259000</v>
      </c>
      <c r="E135" s="32">
        <v>4579000</v>
      </c>
      <c r="F135" s="43">
        <v>0</v>
      </c>
      <c r="G135" s="10">
        <v>0</v>
      </c>
      <c r="H135" s="32">
        <v>0</v>
      </c>
      <c r="I135" s="43">
        <v>0</v>
      </c>
      <c r="J135" s="10">
        <v>0</v>
      </c>
      <c r="K135" s="32">
        <v>0</v>
      </c>
    </row>
    <row r="136" spans="1:11" ht="60" x14ac:dyDescent="0.25">
      <c r="A136" s="54" t="s">
        <v>244</v>
      </c>
      <c r="B136" s="23" t="s">
        <v>245</v>
      </c>
      <c r="C136" s="33">
        <v>0</v>
      </c>
      <c r="D136" s="11">
        <v>3259000</v>
      </c>
      <c r="E136" s="34">
        <v>3259000</v>
      </c>
      <c r="F136" s="44">
        <v>0</v>
      </c>
      <c r="G136" s="12">
        <v>0</v>
      </c>
      <c r="H136" s="34">
        <v>0</v>
      </c>
      <c r="I136" s="44">
        <v>0</v>
      </c>
      <c r="J136" s="12">
        <v>0</v>
      </c>
      <c r="K136" s="34">
        <v>0</v>
      </c>
    </row>
    <row r="137" spans="1:11" ht="60" x14ac:dyDescent="0.25">
      <c r="A137" s="53" t="s">
        <v>246</v>
      </c>
      <c r="B137" s="22" t="s">
        <v>247</v>
      </c>
      <c r="C137" s="31">
        <v>2985000</v>
      </c>
      <c r="D137" s="9">
        <v>792267</v>
      </c>
      <c r="E137" s="32">
        <v>3777267</v>
      </c>
      <c r="F137" s="43">
        <v>1881000</v>
      </c>
      <c r="G137" s="10">
        <v>0</v>
      </c>
      <c r="H137" s="32">
        <v>1881000</v>
      </c>
      <c r="I137" s="43">
        <v>1881000</v>
      </c>
      <c r="J137" s="10">
        <v>0</v>
      </c>
      <c r="K137" s="32">
        <v>1881000</v>
      </c>
    </row>
    <row r="138" spans="1:11" x14ac:dyDescent="0.25">
      <c r="A138" s="54" t="s">
        <v>248</v>
      </c>
      <c r="B138" s="23" t="s">
        <v>249</v>
      </c>
      <c r="C138" s="33">
        <v>1331000</v>
      </c>
      <c r="D138" s="11">
        <v>1266267</v>
      </c>
      <c r="E138" s="34">
        <v>2597267</v>
      </c>
      <c r="F138" s="44">
        <v>1331000</v>
      </c>
      <c r="G138" s="12">
        <v>0</v>
      </c>
      <c r="H138" s="34">
        <v>1331000</v>
      </c>
      <c r="I138" s="44">
        <v>1331000</v>
      </c>
      <c r="J138" s="12">
        <v>0</v>
      </c>
      <c r="K138" s="34">
        <v>1331000</v>
      </c>
    </row>
    <row r="139" spans="1:11" x14ac:dyDescent="0.25">
      <c r="A139" s="54" t="s">
        <v>250</v>
      </c>
      <c r="B139" s="23" t="s">
        <v>251</v>
      </c>
      <c r="C139" s="33">
        <v>1180000</v>
      </c>
      <c r="D139" s="11">
        <v>0</v>
      </c>
      <c r="E139" s="34">
        <v>1180000</v>
      </c>
      <c r="F139" s="44">
        <v>550000</v>
      </c>
      <c r="G139" s="12">
        <v>0</v>
      </c>
      <c r="H139" s="34">
        <v>550000</v>
      </c>
      <c r="I139" s="44">
        <v>550000</v>
      </c>
      <c r="J139" s="12">
        <v>0</v>
      </c>
      <c r="K139" s="34">
        <v>550000</v>
      </c>
    </row>
    <row r="140" spans="1:11" ht="60" x14ac:dyDescent="0.25">
      <c r="A140" s="54" t="s">
        <v>252</v>
      </c>
      <c r="B140" s="23" t="s">
        <v>253</v>
      </c>
      <c r="C140" s="33">
        <v>474000</v>
      </c>
      <c r="D140" s="11">
        <v>-474000</v>
      </c>
      <c r="E140" s="34">
        <v>0</v>
      </c>
      <c r="F140" s="44">
        <v>0</v>
      </c>
      <c r="G140" s="12">
        <v>0</v>
      </c>
      <c r="H140" s="34">
        <v>0</v>
      </c>
      <c r="I140" s="44">
        <v>0</v>
      </c>
      <c r="J140" s="12">
        <v>0</v>
      </c>
      <c r="K140" s="34">
        <v>0</v>
      </c>
    </row>
    <row r="141" spans="1:11" x14ac:dyDescent="0.25">
      <c r="A141" s="53" t="s">
        <v>72</v>
      </c>
      <c r="B141" s="22" t="s">
        <v>254</v>
      </c>
      <c r="C141" s="31">
        <v>64684100</v>
      </c>
      <c r="D141" s="9">
        <v>-163000</v>
      </c>
      <c r="E141" s="32">
        <v>64521100</v>
      </c>
      <c r="F141" s="43">
        <v>63213700</v>
      </c>
      <c r="G141" s="10">
        <v>0</v>
      </c>
      <c r="H141" s="32">
        <v>63213700</v>
      </c>
      <c r="I141" s="43">
        <v>63213700</v>
      </c>
      <c r="J141" s="10">
        <v>0</v>
      </c>
      <c r="K141" s="32">
        <v>63213700</v>
      </c>
    </row>
    <row r="142" spans="1:11" ht="60" x14ac:dyDescent="0.25">
      <c r="A142" s="54" t="s">
        <v>255</v>
      </c>
      <c r="B142" s="23" t="s">
        <v>256</v>
      </c>
      <c r="C142" s="33">
        <v>64684100</v>
      </c>
      <c r="D142" s="11">
        <v>-163000</v>
      </c>
      <c r="E142" s="34">
        <v>64521100</v>
      </c>
      <c r="F142" s="44">
        <v>63213700</v>
      </c>
      <c r="G142" s="12">
        <v>0</v>
      </c>
      <c r="H142" s="34">
        <v>63213700</v>
      </c>
      <c r="I142" s="44">
        <v>63213700</v>
      </c>
      <c r="J142" s="12">
        <v>0</v>
      </c>
      <c r="K142" s="34">
        <v>63213700</v>
      </c>
    </row>
    <row r="143" spans="1:11" ht="30" x14ac:dyDescent="0.25">
      <c r="A143" s="55" t="s">
        <v>257</v>
      </c>
      <c r="B143" s="24" t="s">
        <v>259</v>
      </c>
      <c r="C143" s="35">
        <v>584276818.92999995</v>
      </c>
      <c r="D143" s="13">
        <v>-74152500</v>
      </c>
      <c r="E143" s="36">
        <v>510124318.92999995</v>
      </c>
      <c r="F143" s="45">
        <v>452911690</v>
      </c>
      <c r="G143" s="14">
        <v>174999539.17999995</v>
      </c>
      <c r="H143" s="36">
        <v>627911229.17999995</v>
      </c>
      <c r="I143" s="45">
        <v>525678990</v>
      </c>
      <c r="J143" s="14">
        <v>-88900000</v>
      </c>
      <c r="K143" s="36">
        <v>436778990</v>
      </c>
    </row>
    <row r="144" spans="1:11" x14ac:dyDescent="0.25">
      <c r="A144" s="53" t="s">
        <v>258</v>
      </c>
      <c r="B144" s="22" t="s">
        <v>260</v>
      </c>
      <c r="C144" s="31">
        <v>58921698.93</v>
      </c>
      <c r="D144" s="9">
        <v>8130000</v>
      </c>
      <c r="E144" s="32">
        <v>67051698.93</v>
      </c>
      <c r="F144" s="43">
        <v>18482000</v>
      </c>
      <c r="G144" s="10">
        <v>174999539.18000001</v>
      </c>
      <c r="H144" s="32">
        <v>193481539.18000001</v>
      </c>
      <c r="I144" s="43">
        <v>101649000</v>
      </c>
      <c r="J144" s="10">
        <v>-88900000</v>
      </c>
      <c r="K144" s="32">
        <v>12749000</v>
      </c>
    </row>
    <row r="145" spans="1:11" ht="60" x14ac:dyDescent="0.25">
      <c r="A145" s="54" t="s">
        <v>261</v>
      </c>
      <c r="B145" s="23" t="s">
        <v>262</v>
      </c>
      <c r="C145" s="33">
        <v>16752698.93</v>
      </c>
      <c r="D145" s="11">
        <v>0</v>
      </c>
      <c r="E145" s="34">
        <v>16752698.93</v>
      </c>
      <c r="F145" s="44">
        <v>0</v>
      </c>
      <c r="G145" s="12">
        <v>377949.18</v>
      </c>
      <c r="H145" s="34">
        <v>377949.18</v>
      </c>
      <c r="I145" s="44">
        <v>0</v>
      </c>
      <c r="J145" s="12">
        <v>0</v>
      </c>
      <c r="K145" s="34">
        <v>0</v>
      </c>
    </row>
    <row r="146" spans="1:11" ht="90" x14ac:dyDescent="0.25">
      <c r="A146" s="54" t="s">
        <v>263</v>
      </c>
      <c r="B146" s="23" t="s">
        <v>264</v>
      </c>
      <c r="C146" s="33">
        <v>0</v>
      </c>
      <c r="D146" s="11">
        <v>8130000</v>
      </c>
      <c r="E146" s="34">
        <v>8130000</v>
      </c>
      <c r="F146" s="44">
        <v>6223000</v>
      </c>
      <c r="G146" s="12">
        <v>174621590</v>
      </c>
      <c r="H146" s="34">
        <v>180844590</v>
      </c>
      <c r="I146" s="44">
        <v>88900000</v>
      </c>
      <c r="J146" s="12">
        <v>-88900000</v>
      </c>
      <c r="K146" s="34">
        <v>0</v>
      </c>
    </row>
    <row r="147" spans="1:11" ht="60" x14ac:dyDescent="0.25">
      <c r="A147" s="53" t="s">
        <v>265</v>
      </c>
      <c r="B147" s="22" t="s">
        <v>266</v>
      </c>
      <c r="C147" s="31">
        <v>525355120</v>
      </c>
      <c r="D147" s="9">
        <v>-82282500</v>
      </c>
      <c r="E147" s="32">
        <v>443072620</v>
      </c>
      <c r="F147" s="43">
        <v>434429690</v>
      </c>
      <c r="G147" s="10">
        <v>0</v>
      </c>
      <c r="H147" s="32">
        <v>434429690</v>
      </c>
      <c r="I147" s="43">
        <v>424029990</v>
      </c>
      <c r="J147" s="10">
        <v>0</v>
      </c>
      <c r="K147" s="32">
        <v>424029990</v>
      </c>
    </row>
    <row r="148" spans="1:11" ht="45" x14ac:dyDescent="0.25">
      <c r="A148" s="54" t="s">
        <v>267</v>
      </c>
      <c r="B148" s="23" t="s">
        <v>268</v>
      </c>
      <c r="C148" s="33">
        <v>425356800</v>
      </c>
      <c r="D148" s="11">
        <v>-79618500</v>
      </c>
      <c r="E148" s="34">
        <v>345738300</v>
      </c>
      <c r="F148" s="44">
        <v>334496660</v>
      </c>
      <c r="G148" s="12">
        <v>0</v>
      </c>
      <c r="H148" s="34">
        <v>334496660</v>
      </c>
      <c r="I148" s="44">
        <v>320155960</v>
      </c>
      <c r="J148" s="12">
        <v>0</v>
      </c>
      <c r="K148" s="34">
        <v>320155960</v>
      </c>
    </row>
    <row r="149" spans="1:11" x14ac:dyDescent="0.25">
      <c r="A149" s="54" t="s">
        <v>269</v>
      </c>
      <c r="B149" s="23" t="s">
        <v>270</v>
      </c>
      <c r="C149" s="33">
        <v>2664000</v>
      </c>
      <c r="D149" s="11">
        <v>-2664000</v>
      </c>
      <c r="E149" s="34">
        <v>0</v>
      </c>
      <c r="F149" s="44">
        <v>0</v>
      </c>
      <c r="G149" s="12">
        <v>0</v>
      </c>
      <c r="H149" s="34">
        <v>0</v>
      </c>
      <c r="I149" s="44">
        <v>0</v>
      </c>
      <c r="J149" s="12">
        <v>0</v>
      </c>
      <c r="K149" s="34">
        <v>0</v>
      </c>
    </row>
    <row r="150" spans="1:11" ht="30" x14ac:dyDescent="0.25">
      <c r="A150" s="55" t="s">
        <v>271</v>
      </c>
      <c r="B150" s="24" t="s">
        <v>273</v>
      </c>
      <c r="C150" s="35">
        <v>25282799</v>
      </c>
      <c r="D150" s="13">
        <v>3335238.7100000009</v>
      </c>
      <c r="E150" s="36">
        <v>28618037.710000001</v>
      </c>
      <c r="F150" s="45">
        <v>24282799</v>
      </c>
      <c r="G150" s="14">
        <v>0</v>
      </c>
      <c r="H150" s="36">
        <v>24282799</v>
      </c>
      <c r="I150" s="45">
        <v>24282799</v>
      </c>
      <c r="J150" s="14">
        <v>0</v>
      </c>
      <c r="K150" s="36">
        <v>24282799</v>
      </c>
    </row>
    <row r="151" spans="1:11" ht="30" x14ac:dyDescent="0.25">
      <c r="A151" s="54" t="s">
        <v>272</v>
      </c>
      <c r="B151" s="23" t="s">
        <v>274</v>
      </c>
      <c r="C151" s="33">
        <v>4600108</v>
      </c>
      <c r="D151" s="11">
        <v>619568.66000000015</v>
      </c>
      <c r="E151" s="34">
        <v>5219676.66</v>
      </c>
      <c r="F151" s="44">
        <v>4600108</v>
      </c>
      <c r="G151" s="12">
        <v>0</v>
      </c>
      <c r="H151" s="34">
        <v>4600108</v>
      </c>
      <c r="I151" s="44">
        <v>4600108</v>
      </c>
      <c r="J151" s="12">
        <v>0</v>
      </c>
      <c r="K151" s="34">
        <v>4600108</v>
      </c>
    </row>
    <row r="152" spans="1:11" ht="30" x14ac:dyDescent="0.25">
      <c r="A152" s="54" t="s">
        <v>275</v>
      </c>
      <c r="B152" s="23" t="s">
        <v>276</v>
      </c>
      <c r="C152" s="33">
        <v>3708589</v>
      </c>
      <c r="D152" s="11">
        <v>763670.04999999981</v>
      </c>
      <c r="E152" s="34">
        <v>4472259.05</v>
      </c>
      <c r="F152" s="44">
        <v>3708589</v>
      </c>
      <c r="G152" s="12">
        <v>0</v>
      </c>
      <c r="H152" s="34">
        <v>3708589</v>
      </c>
      <c r="I152" s="44">
        <v>3708589</v>
      </c>
      <c r="J152" s="12">
        <v>0</v>
      </c>
      <c r="K152" s="34">
        <v>3708589</v>
      </c>
    </row>
    <row r="153" spans="1:11" ht="30" x14ac:dyDescent="0.25">
      <c r="A153" s="54" t="s">
        <v>277</v>
      </c>
      <c r="B153" s="23" t="s">
        <v>278</v>
      </c>
      <c r="C153" s="33">
        <v>4417256</v>
      </c>
      <c r="D153" s="11">
        <v>-1248000</v>
      </c>
      <c r="E153" s="34">
        <v>3169256</v>
      </c>
      <c r="F153" s="44">
        <v>4417256</v>
      </c>
      <c r="G153" s="12">
        <v>0</v>
      </c>
      <c r="H153" s="34">
        <v>4417256</v>
      </c>
      <c r="I153" s="44">
        <v>4417256</v>
      </c>
      <c r="J153" s="12">
        <v>0</v>
      </c>
      <c r="K153" s="34">
        <v>4417256</v>
      </c>
    </row>
    <row r="154" spans="1:11" ht="30" x14ac:dyDescent="0.25">
      <c r="A154" s="54" t="s">
        <v>279</v>
      </c>
      <c r="B154" s="23" t="s">
        <v>280</v>
      </c>
      <c r="C154" s="33">
        <v>12556846</v>
      </c>
      <c r="D154" s="11">
        <v>3200000</v>
      </c>
      <c r="E154" s="34">
        <v>15756846</v>
      </c>
      <c r="F154" s="44">
        <v>11556846</v>
      </c>
      <c r="G154" s="12">
        <v>0</v>
      </c>
      <c r="H154" s="34">
        <v>11556846</v>
      </c>
      <c r="I154" s="44">
        <v>11556846</v>
      </c>
      <c r="J154" s="12">
        <v>0</v>
      </c>
      <c r="K154" s="34">
        <v>11556846</v>
      </c>
    </row>
    <row r="155" spans="1:11" x14ac:dyDescent="0.25">
      <c r="A155" s="55" t="s">
        <v>281</v>
      </c>
      <c r="B155" s="24" t="s">
        <v>282</v>
      </c>
      <c r="C155" s="35">
        <v>144913393.91999999</v>
      </c>
      <c r="D155" s="13">
        <v>-57524669.309999987</v>
      </c>
      <c r="E155" s="36">
        <v>87388724.609999999</v>
      </c>
      <c r="F155" s="45">
        <v>7496273.7400000002</v>
      </c>
      <c r="G155" s="14">
        <f>H155-F155</f>
        <v>-1362949.1800000006</v>
      </c>
      <c r="H155" s="36">
        <f>6823324.56-690000</f>
        <v>6133324.5599999996</v>
      </c>
      <c r="I155" s="45">
        <v>10500015.800000001</v>
      </c>
      <c r="J155" s="14">
        <v>10934700</v>
      </c>
      <c r="K155" s="36">
        <v>21434715.800000001</v>
      </c>
    </row>
    <row r="156" spans="1:11" x14ac:dyDescent="0.25">
      <c r="A156" s="54" t="s">
        <v>283</v>
      </c>
      <c r="B156" s="23" t="s">
        <v>284</v>
      </c>
      <c r="C156" s="33">
        <v>80000</v>
      </c>
      <c r="D156" s="11">
        <v>3668422.29</v>
      </c>
      <c r="E156" s="34">
        <v>3748422.29</v>
      </c>
      <c r="F156" s="44">
        <v>0</v>
      </c>
      <c r="G156" s="12">
        <v>0</v>
      </c>
      <c r="H156" s="34">
        <v>0</v>
      </c>
      <c r="I156" s="44">
        <v>0</v>
      </c>
      <c r="J156" s="12">
        <v>0</v>
      </c>
      <c r="K156" s="34">
        <v>0</v>
      </c>
    </row>
    <row r="157" spans="1:11" ht="30" x14ac:dyDescent="0.25">
      <c r="A157" s="54" t="s">
        <v>285</v>
      </c>
      <c r="B157" s="23" t="s">
        <v>286</v>
      </c>
      <c r="C157" s="33">
        <v>131833393.92</v>
      </c>
      <c r="D157" s="11">
        <v>-61193091.600000009</v>
      </c>
      <c r="E157" s="34">
        <v>70640302.319999993</v>
      </c>
      <c r="F157" s="44">
        <v>6996273.7400000002</v>
      </c>
      <c r="G157" s="12">
        <f>H157-F157</f>
        <v>-1362949.1800000006</v>
      </c>
      <c r="H157" s="34">
        <f>6323324.56-690000</f>
        <v>5633324.5599999996</v>
      </c>
      <c r="I157" s="44">
        <v>10000015.800000001</v>
      </c>
      <c r="J157" s="12">
        <v>10934700</v>
      </c>
      <c r="K157" s="34">
        <v>20934715.800000001</v>
      </c>
    </row>
    <row r="158" spans="1:11" x14ac:dyDescent="0.25">
      <c r="A158" s="56" t="s">
        <v>287</v>
      </c>
      <c r="B158" s="25"/>
      <c r="C158" s="37">
        <v>170196192.91999999</v>
      </c>
      <c r="D158" s="15">
        <v>-54189430.599999994</v>
      </c>
      <c r="E158" s="38">
        <v>116006762.31999999</v>
      </c>
      <c r="F158" s="46">
        <v>31779072.739999998</v>
      </c>
      <c r="G158" s="16">
        <f>H158-F158</f>
        <v>-1362949.1799999997</v>
      </c>
      <c r="H158" s="38">
        <f>31106123.56-690000</f>
        <v>30416123.559999999</v>
      </c>
      <c r="I158" s="46">
        <v>34782814.799999997</v>
      </c>
      <c r="J158" s="16">
        <v>10934700</v>
      </c>
      <c r="K158" s="38">
        <v>45717514.799999997</v>
      </c>
    </row>
    <row r="159" spans="1:11" x14ac:dyDescent="0.25">
      <c r="A159" s="56" t="s">
        <v>288</v>
      </c>
      <c r="B159" s="25"/>
      <c r="C159" s="37">
        <v>3664180994.8800001</v>
      </c>
      <c r="D159" s="15">
        <f>E159-C159</f>
        <v>65756886.170000076</v>
      </c>
      <c r="E159" s="38">
        <f>3732737881.05-2800000</f>
        <v>3729937881.0500002</v>
      </c>
      <c r="F159" s="46">
        <v>3275833468.6799998</v>
      </c>
      <c r="G159" s="16">
        <v>155778919.18000031</v>
      </c>
      <c r="H159" s="38">
        <v>3431612387.8600001</v>
      </c>
      <c r="I159" s="46">
        <v>4767856419.2399998</v>
      </c>
      <c r="J159" s="16">
        <v>-88900000</v>
      </c>
      <c r="K159" s="38">
        <v>4678956419.2399998</v>
      </c>
    </row>
    <row r="160" spans="1:11" ht="15.75" thickBot="1" x14ac:dyDescent="0.3">
      <c r="A160" s="57" t="s">
        <v>289</v>
      </c>
      <c r="B160" s="58"/>
      <c r="C160" s="39">
        <v>3834377187.8000002</v>
      </c>
      <c r="D160" s="40">
        <f>E160-C160</f>
        <v>11567455.569999695</v>
      </c>
      <c r="E160" s="41">
        <f>3848744643.37-2800000</f>
        <v>3845944643.3699999</v>
      </c>
      <c r="F160" s="47">
        <v>3307612541.4200001</v>
      </c>
      <c r="G160" s="48">
        <f>H160-F160</f>
        <v>154415970</v>
      </c>
      <c r="H160" s="41">
        <f>3462718511.42-690000</f>
        <v>3462028511.4200001</v>
      </c>
      <c r="I160" s="47">
        <v>4802639234.04</v>
      </c>
      <c r="J160" s="48">
        <v>-77965300</v>
      </c>
      <c r="K160" s="41">
        <v>4724673934.04</v>
      </c>
    </row>
    <row r="161" spans="4:10" x14ac:dyDescent="0.25">
      <c r="G161" s="2"/>
    </row>
    <row r="162" spans="4:10" x14ac:dyDescent="0.25">
      <c r="D162" s="2"/>
      <c r="E162" s="6"/>
      <c r="G162" s="2"/>
      <c r="J162" s="2"/>
    </row>
    <row r="163" spans="4:10" x14ac:dyDescent="0.25">
      <c r="G163" s="2"/>
      <c r="J163" s="2"/>
    </row>
    <row r="164" spans="4:10" x14ac:dyDescent="0.25">
      <c r="J164" s="2"/>
    </row>
  </sheetData>
  <mergeCells count="7">
    <mergeCell ref="I5:K5"/>
    <mergeCell ref="A4:K4"/>
    <mergeCell ref="A6:A7"/>
    <mergeCell ref="B6:B7"/>
    <mergeCell ref="C6:E6"/>
    <mergeCell ref="F6:H6"/>
    <mergeCell ref="I6:K6"/>
  </mergeCells>
  <pageMargins left="0.39370078740157483" right="0.39370078740157483" top="0.39370078740157483" bottom="0.19685039370078741" header="0.31496062992125984" footer="0.31496062992125984"/>
  <pageSetup paperSize="9" scale="70" fitToHeight="2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2025-12-06T16:42:25Z</cp:lastPrinted>
  <dcterms:created xsi:type="dcterms:W3CDTF">2025-12-06T12:00:43Z</dcterms:created>
  <dcterms:modified xsi:type="dcterms:W3CDTF">2025-12-08T11:26:19Z</dcterms:modified>
</cp:coreProperties>
</file>